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705"/>
  <workbookPr showInkAnnotation="0" autoCompressPictures="0"/>
  <bookViews>
    <workbookView xWindow="1400" yWindow="0" windowWidth="25600" windowHeight="14900" tabRatio="834"/>
  </bookViews>
  <sheets>
    <sheet name="noise-conditioning" sheetId="18" r:id="rId1"/>
    <sheet name="Summary-apodization" sheetId="10" r:id="rId2"/>
    <sheet name="Summary-optSVproc" sheetId="13" r:id="rId3"/>
    <sheet name="opt-params_proc" sheetId="12" r:id="rId4"/>
    <sheet name="ID-optimal-SV-params" sheetId="11" r:id="rId5"/>
    <sheet name="apodization-effects" sheetId="9" r:id="rId6"/>
    <sheet name="invivo-preliminary" sheetId="14" r:id="rId7"/>
    <sheet name="invivo - testing-494" sheetId="15" r:id="rId8"/>
    <sheet name="zfill-check" sheetId="16" r:id="rId9"/>
    <sheet name="noise-addition_vs_apodization" sheetId="17" r:id="rId10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Q2" i="10" l="1"/>
  <c r="J2" i="10"/>
  <c r="G14" i="13"/>
  <c r="H7" i="13"/>
  <c r="H8" i="13"/>
  <c r="H9" i="13"/>
  <c r="H10" i="13"/>
  <c r="H11" i="13"/>
  <c r="H2" i="13"/>
  <c r="H14" i="13"/>
  <c r="I14" i="13"/>
  <c r="J14" i="13"/>
  <c r="F14" i="13"/>
  <c r="G13" i="13"/>
  <c r="H13" i="13"/>
  <c r="I13" i="13"/>
  <c r="J13" i="13"/>
  <c r="F13" i="13"/>
  <c r="H3" i="13"/>
  <c r="H4" i="13"/>
  <c r="H5" i="13"/>
  <c r="H6" i="13"/>
  <c r="E10" i="10"/>
  <c r="L10" i="10"/>
  <c r="L4" i="10"/>
</calcChain>
</file>

<file path=xl/sharedStrings.xml><?xml version="1.0" encoding="utf-8"?>
<sst xmlns="http://schemas.openxmlformats.org/spreadsheetml/2006/main" count="937" uniqueCount="327">
  <si>
    <t>c13_csi2d_8x8_GLC-25-3_thinslice_02.fid</t>
  </si>
  <si>
    <t>A starting SNR of 3.0 gives a good pH:</t>
  </si>
  <si>
    <t xml:space="preserve">-After denoising: 91% of time </t>
  </si>
  <si>
    <t>*NOTE: This one uses the 10°-10° tip angle scheme</t>
  </si>
  <si>
    <t>c13_csi2d_8x8_GLC_25_3_01.fid</t>
  </si>
  <si>
    <t>^Spectra are from left most tube</t>
  </si>
  <si>
    <t>c13_csi2d_8x8_GLC_25_3_02.fid</t>
  </si>
  <si>
    <t>^Spectra are for bottom right tube. Notice that CO2 peak is split!!</t>
  </si>
  <si>
    <t>*NOTE: CO2 is split in lowest-pH tube! (rightmost)</t>
  </si>
  <si>
    <t>^Spectra are for leftmost tube</t>
  </si>
  <si>
    <t>c13_csi2d_8x8_GLC_25_3_03.fid</t>
  </si>
  <si>
    <t>With no apodization:</t>
  </si>
  <si>
    <t>Linewidths:</t>
  </si>
  <si>
    <t>With 20 Hz apodization:</t>
  </si>
  <si>
    <t>A starting SNR of 2.7 gives a good pH:</t>
  </si>
  <si>
    <t xml:space="preserve">-After denoising: 89% of time </t>
  </si>
  <si>
    <t>-Before denoising: 3% of time</t>
  </si>
  <si>
    <t>With 50 Hz apodization:</t>
  </si>
  <si>
    <t>A starting SNR of 2.6 gives a good pH:</t>
  </si>
  <si>
    <t>-Before denoising: 8% of time</t>
  </si>
  <si>
    <t>c13_csi2d_8x8_02.fid</t>
  </si>
  <si>
    <t>A starting SNR of 3.9 gives a good pH:</t>
  </si>
  <si>
    <t xml:space="preserve">-After denoising: 96% of time </t>
  </si>
  <si>
    <t>No apodization:</t>
  </si>
  <si>
    <t>50 Hz apodization:</t>
  </si>
  <si>
    <t>150 Hz apodization:</t>
  </si>
  <si>
    <t>A starting SNR of 2.8 gives a good pH:</t>
  </si>
  <si>
    <t xml:space="preserve">-After denoising: 98% of time </t>
  </si>
  <si>
    <t>-Before denoising: 33% of time</t>
  </si>
  <si>
    <t>^Note: modifying noise std calculation (by linear slope correction) didn't change this significantly</t>
  </si>
  <si>
    <t>^Spectra are for rightmost tube (v similar to bottom left tube)</t>
  </si>
  <si>
    <t>100 Hz apodization:</t>
  </si>
  <si>
    <t xml:space="preserve">-After denoising: 95% of time </t>
  </si>
  <si>
    <t>&lt;Script might be failing to calculate LW in certain parts?</t>
  </si>
  <si>
    <t>With 100 Hz apodization:</t>
  </si>
  <si>
    <t>With 150 Hz apodization: CO2 in leftmost tube looks pretty ugly…</t>
  </si>
  <si>
    <t>-Before denoising: 4% of time</t>
  </si>
  <si>
    <t>But all green-outlined voxels are similar for CO2</t>
  </si>
  <si>
    <t xml:space="preserve">-After denoising: 94% of time </t>
  </si>
  <si>
    <t>c13_csi2d_8x8_GLC-25-3_02.fid</t>
  </si>
  <si>
    <t>-Before denoising: 12% of time</t>
  </si>
  <si>
    <t>^Spectra are from top tube</t>
  </si>
  <si>
    <t>c13_csi2d_8x8_GLC-25-3_04.fid</t>
  </si>
  <si>
    <t>*NOTE: used the correct H1 ref image (fsems_02)</t>
  </si>
  <si>
    <t>A starting SNR of 4.1 gives a good pH:</t>
  </si>
  <si>
    <t>-Before denoising: 40% of time</t>
  </si>
  <si>
    <t>-Before denoising: 6% of time</t>
  </si>
  <si>
    <t>^2 spectral and 2 spatial is pretty similar - tried that one instead of 6 spectral</t>
  </si>
  <si>
    <t>Dataset</t>
  </si>
  <si>
    <t>Date</t>
  </si>
  <si>
    <t>CSI_number</t>
  </si>
  <si>
    <t>Apod_Hz</t>
  </si>
  <si>
    <t>SpecSV</t>
  </si>
  <si>
    <t>SpatSV</t>
  </si>
  <si>
    <t>SpecSV_apod</t>
  </si>
  <si>
    <t>SpatSV_apod</t>
  </si>
  <si>
    <t>ninetyfivepctSNR</t>
  </si>
  <si>
    <t>ninetyfivepctSNR_apod</t>
  </si>
  <si>
    <t>Tip_scheme</t>
  </si>
  <si>
    <t>Unequal</t>
  </si>
  <si>
    <t>Equal</t>
  </si>
  <si>
    <t xml:space="preserve">-After denoising: 97% of time </t>
  </si>
  <si>
    <t>delta_pct_at-nfp</t>
  </si>
  <si>
    <t>SNRboost_at-nfp</t>
  </si>
  <si>
    <t>SNRboost_at-nfp_apod</t>
  </si>
  <si>
    <t>delta_pct_at-nfp_apod</t>
  </si>
  <si>
    <t>A starting SNR of 2.4 gives a good pH:</t>
  </si>
  <si>
    <t>-Before denoising: 2% of time</t>
  </si>
  <si>
    <t>max_delta_LW_pct</t>
  </si>
  <si>
    <t>max_delta_LW_pct_apod</t>
  </si>
  <si>
    <t>A starting SNR of 4.5 gives a good pH:</t>
  </si>
  <si>
    <t>-Before denoising: 58% of time</t>
  </si>
  <si>
    <t>1.8x SNR boost at SNR 4.5</t>
  </si>
  <si>
    <t>-Before denoising: 19% of time</t>
  </si>
  <si>
    <t>1.9x SNR boost at SNR 2.7</t>
  </si>
  <si>
    <t>-Before denoising: 47% of time</t>
  </si>
  <si>
    <t>A starting SNR of 5.2 gives a good pH:</t>
  </si>
  <si>
    <t>-Before denoising: 67% of time</t>
  </si>
  <si>
    <t>2.2x SNR boost at SNR 5.2</t>
  </si>
  <si>
    <t>2.6x SNR boost @ 3.9</t>
  </si>
  <si>
    <t xml:space="preserve">2.2x SNR boost @ 2.4 </t>
  </si>
  <si>
    <t>A starting SNR of 5.7 gives a good pH:</t>
  </si>
  <si>
    <t>-Before denoising: 53% of time</t>
  </si>
  <si>
    <t>1.6x SNR boost at SNR 5.7</t>
  </si>
  <si>
    <t>A starting SNR of 3.5 gives a good pH:</t>
  </si>
  <si>
    <t>-Before denoising: 56% of time</t>
  </si>
  <si>
    <t>4x SNR boost at SNR 3.5</t>
  </si>
  <si>
    <t>-Before denoising: 44% of time</t>
  </si>
  <si>
    <t>5.7x SNR boost at SNR 3.9</t>
  </si>
  <si>
    <t>A starting SNR of 4.7 gives a good pH:</t>
  </si>
  <si>
    <t>-Before denoising: 64% of time</t>
  </si>
  <si>
    <t>^Spectra are for bottom right tube</t>
  </si>
  <si>
    <t>-Before denoising: 35% of time</t>
  </si>
  <si>
    <t>c13_csi2d_8x8_GLC-25-3_thinslice_07.fid</t>
  </si>
  <si>
    <t>1.8x SNR boost at SNR 3.5</t>
  </si>
  <si>
    <t>A starting SNR of 6.1 gives a good pH:</t>
  </si>
  <si>
    <t>1.7x SNR boost at SNR 6.1</t>
  </si>
  <si>
    <t>Rerun?</t>
  </si>
  <si>
    <t>Max @ spectral SVs = 3, spatial SVs = 6</t>
  </si>
  <si>
    <t>(runner up: spectral SV = 3, spatial SV = 7)</t>
  </si>
  <si>
    <t xml:space="preserve">Summed up all SV tests (apodized) for n = 10 datasets: </t>
  </si>
  <si>
    <t>Spectral SV dimension = 3</t>
  </si>
  <si>
    <t>Spatial SV dimension = 6</t>
  </si>
  <si>
    <t>ninetyfivepctSNR_noisy</t>
  </si>
  <si>
    <t>ninetyfivepctSNR_denoised</t>
  </si>
  <si>
    <t>50 Hz apodization</t>
  </si>
  <si>
    <t>*All datasets processed using apodization and SV parameters optimized over ALL n = 10 datasets:</t>
  </si>
  <si>
    <t>Same grid shifting as in apodization_effects tab (as close as possible!)</t>
  </si>
  <si>
    <t>100 Hz apodization</t>
  </si>
  <si>
    <t>150 Hz apodization</t>
  </si>
  <si>
    <t>MEAN</t>
  </si>
  <si>
    <t>STD DEV</t>
  </si>
  <si>
    <t>SNR-threshold_reduction_factor</t>
  </si>
  <si>
    <t>Denoising parameters: keep 3 spectral, all 8 spatial</t>
  </si>
  <si>
    <t>Zerofill to 16x16</t>
  </si>
  <si>
    <t>MS487</t>
  </si>
  <si>
    <t>Apod: 10 Hz -&gt; 100 Hz</t>
  </si>
  <si>
    <t>Original BiC integral bounds:</t>
  </si>
  <si>
    <t>Original CO2 integral bounds:</t>
  </si>
  <si>
    <t>Used original ROIs from 2019 paper</t>
  </si>
  <si>
    <t>pHeorig:</t>
  </si>
  <si>
    <t>Mean</t>
  </si>
  <si>
    <t>=</t>
  </si>
  <si>
    <t>±</t>
  </si>
  <si>
    <t>0.0604.</t>
  </si>
  <si>
    <t>Max</t>
  </si>
  <si>
    <t>7.3327.</t>
  </si>
  <si>
    <t>Min</t>
  </si>
  <si>
    <t>7.1165.</t>
  </si>
  <si>
    <t>pHedenoised:</t>
  </si>
  <si>
    <t>0.0638.</t>
  </si>
  <si>
    <t>7.4242.</t>
  </si>
  <si>
    <t>7.1614.</t>
  </si>
  <si>
    <t>UpSNRBiC:</t>
  </si>
  <si>
    <t>1.6211.</t>
  </si>
  <si>
    <t>8.0126.</t>
  </si>
  <si>
    <t>0.8705.</t>
  </si>
  <si>
    <t>UpSNRCO2:</t>
  </si>
  <si>
    <t>1.5026.</t>
  </si>
  <si>
    <t>8.5080.</t>
  </si>
  <si>
    <t>1.0108.</t>
  </si>
  <si>
    <t>pctLWBiC:</t>
  </si>
  <si>
    <t>4.4604.</t>
  </si>
  <si>
    <t>10.3248.</t>
  </si>
  <si>
    <t>-7.4333.</t>
  </si>
  <si>
    <t>pctLWCO2:</t>
  </si>
  <si>
    <t>0.0000.</t>
  </si>
  <si>
    <t>dpH:</t>
  </si>
  <si>
    <t>0.0615.</t>
  </si>
  <si>
    <t>0.1878.</t>
  </si>
  <si>
    <t>-0.0437.</t>
  </si>
  <si>
    <t>voxels</t>
  </si>
  <si>
    <t>recovered</t>
  </si>
  <si>
    <t>by</t>
  </si>
  <si>
    <t>denoising</t>
  </si>
  <si>
    <t>MS520</t>
  </si>
  <si>
    <t>0.1544.</t>
  </si>
  <si>
    <t>7.8134.</t>
  </si>
  <si>
    <t>7.3201.</t>
  </si>
  <si>
    <t>0.0430.</t>
  </si>
  <si>
    <t>7.6980.</t>
  </si>
  <si>
    <t>7.5831.</t>
  </si>
  <si>
    <t>0.5789.</t>
  </si>
  <si>
    <t>3.0030.</t>
  </si>
  <si>
    <t>1.1338.</t>
  </si>
  <si>
    <t>0.6581.</t>
  </si>
  <si>
    <t>4.0551.</t>
  </si>
  <si>
    <t>2.0204.</t>
  </si>
  <si>
    <t>1.6528.</t>
  </si>
  <si>
    <t>14.7583.</t>
  </si>
  <si>
    <t>9.6894.</t>
  </si>
  <si>
    <t>13.6458.</t>
  </si>
  <si>
    <t>9.6889.</t>
  </si>
  <si>
    <t>-32.7041.</t>
  </si>
  <si>
    <t>0.1258.</t>
  </si>
  <si>
    <t>0.2787.</t>
  </si>
  <si>
    <t>-0.1154.</t>
  </si>
  <si>
    <t>MS494</t>
  </si>
  <si>
    <t>0.0873.</t>
  </si>
  <si>
    <t>7.3290.</t>
  </si>
  <si>
    <t>7.0128.</t>
  </si>
  <si>
    <t>0.0561.</t>
  </si>
  <si>
    <t>7.4557.</t>
  </si>
  <si>
    <t>7.2489.</t>
  </si>
  <si>
    <t>1.1562.</t>
  </si>
  <si>
    <t>5.9873.</t>
  </si>
  <si>
    <t>1.2125.</t>
  </si>
  <si>
    <t>0.8557.</t>
  </si>
  <si>
    <t>4.0898.</t>
  </si>
  <si>
    <t>0.9000.</t>
  </si>
  <si>
    <t>13.4205.</t>
  </si>
  <si>
    <t>27.2093.</t>
  </si>
  <si>
    <t>-19.9476.</t>
  </si>
  <si>
    <t>14.8841.</t>
  </si>
  <si>
    <t>23.5185.</t>
  </si>
  <si>
    <t>-21.4312.</t>
  </si>
  <si>
    <t>0.0695.</t>
  </si>
  <si>
    <t>0.2616.</t>
  </si>
  <si>
    <t>0.0246.</t>
  </si>
  <si>
    <t>0.0135.</t>
  </si>
  <si>
    <t>7.6714.</t>
  </si>
  <si>
    <t>7.6523.</t>
  </si>
  <si>
    <t>0.0046.</t>
  </si>
  <si>
    <t>7.3984.</t>
  </si>
  <si>
    <t>7.3918.</t>
  </si>
  <si>
    <t>0.2340.</t>
  </si>
  <si>
    <t>1.8281.</t>
  </si>
  <si>
    <t>1.4971.</t>
  </si>
  <si>
    <t>0.7849.</t>
  </si>
  <si>
    <t>3.4108.</t>
  </si>
  <si>
    <t>2.3008.</t>
  </si>
  <si>
    <t>10.4776.</t>
  </si>
  <si>
    <t>19.6964.</t>
  </si>
  <si>
    <t>4.8788.</t>
  </si>
  <si>
    <t>13.4777.</t>
  </si>
  <si>
    <t>24.6892.</t>
  </si>
  <si>
    <t>5.6289.</t>
  </si>
  <si>
    <t>0.0181.</t>
  </si>
  <si>
    <t>-0.2540.</t>
  </si>
  <si>
    <t>-0.2796.</t>
  </si>
  <si>
    <t>high-grade:</t>
  </si>
  <si>
    <t>low-grade:</t>
  </si>
  <si>
    <t>Only slightly better w/ 50 Hz apod; just as bad with 150 Hz apod</t>
  </si>
  <si>
    <t>With only 10 Hz line broadening, same integral bounds for both:</t>
  </si>
  <si>
    <t>0.0591.</t>
  </si>
  <si>
    <t>7.4029.</t>
  </si>
  <si>
    <t>7.2041.</t>
  </si>
  <si>
    <t>1.5630.</t>
  </si>
  <si>
    <t>8.2236.</t>
  </si>
  <si>
    <t>1.9095.</t>
  </si>
  <si>
    <t>0.7906.</t>
  </si>
  <si>
    <t>4.7708.</t>
  </si>
  <si>
    <t>1.6423.</t>
  </si>
  <si>
    <t>21.2200.</t>
  </si>
  <si>
    <t>41.2594.</t>
  </si>
  <si>
    <t>-40.6982.</t>
  </si>
  <si>
    <t>11.6472.</t>
  </si>
  <si>
    <t>40.0155.</t>
  </si>
  <si>
    <t>-11.1611.</t>
  </si>
  <si>
    <t>0.0826.</t>
  </si>
  <si>
    <t>0.2474.</t>
  </si>
  <si>
    <t>-0.0327.</t>
  </si>
  <si>
    <t>0.0527.</t>
  </si>
  <si>
    <t>7.5744.</t>
  </si>
  <si>
    <t>7.4999.</t>
  </si>
  <si>
    <t>0.3659.</t>
  </si>
  <si>
    <t>2.0417.</t>
  </si>
  <si>
    <t>1.5242.</t>
  </si>
  <si>
    <t>0.6140.</t>
  </si>
  <si>
    <t>2.8553.</t>
  </si>
  <si>
    <t>1.9870.</t>
  </si>
  <si>
    <t>22.6234.</t>
  </si>
  <si>
    <t>-24.2195.</t>
  </si>
  <si>
    <t>-56.2138.</t>
  </si>
  <si>
    <t>36.6544.</t>
  </si>
  <si>
    <t>20.8427.</t>
  </si>
  <si>
    <t>-30.9944.</t>
  </si>
  <si>
    <t>0.0392.</t>
  </si>
  <si>
    <t>-0.0970.</t>
  </si>
  <si>
    <t>-0.1525.</t>
  </si>
  <si>
    <t>SANITY CHECK</t>
  </si>
  <si>
    <t>^probably lowest SNR of all</t>
  </si>
  <si>
    <t>Denoising with opt params still gives good pH nearly 100% of time:</t>
  </si>
  <si>
    <t>Even w/o line broadening: good pH nearly 100% of time!</t>
  </si>
  <si>
    <t>Tested preprocessing + denoising algorithm with various parameters on MS494 - very difficult to get good results on!</t>
  </si>
  <si>
    <t>Apodization (Hz)</t>
  </si>
  <si>
    <t>Spectral deletions</t>
  </si>
  <si>
    <t>Align spectra?</t>
  </si>
  <si>
    <t>I don't think spectral bounds make a big difference - get very similar pH values with adjusting bounds</t>
  </si>
  <si>
    <t>dpH, high-grade</t>
  </si>
  <si>
    <t>None</t>
  </si>
  <si>
    <t>Spectral SVs</t>
  </si>
  <si>
    <t>Spatial SVs</t>
  </si>
  <si>
    <t>All are spatially zerofilled 2x, to 16x16</t>
  </si>
  <si>
    <t>dpH, low-grade</t>
  </si>
  <si>
    <t>N</t>
  </si>
  <si>
    <t>Y</t>
  </si>
  <si>
    <t>New spectral regions defined?</t>
  </si>
  <si>
    <t>Notes</t>
  </si>
  <si>
    <t>A</t>
  </si>
  <si>
    <t>Deletions:</t>
  </si>
  <si>
    <t>B</t>
  </si>
  <si>
    <t>C</t>
  </si>
  <si>
    <t>QUESTION: Does zerofilling change the optimum SV parameters?</t>
  </si>
  <si>
    <t>No spatial zerofill:</t>
  </si>
  <si>
    <t>2x spatial zerofill:</t>
  </si>
  <si>
    <t>No apodization</t>
  </si>
  <si>
    <t>&lt;Same # of spatial SVs, despite zerofilling!</t>
  </si>
  <si>
    <t>A starting SNR of 3.3 gives a good pH:</t>
  </si>
  <si>
    <t>-Before denoising: 38% of time</t>
  </si>
  <si>
    <t>1.4x SNR boost at SNR 3.3</t>
  </si>
  <si>
    <t>-Before denoising: 28% of time</t>
  </si>
  <si>
    <t>1.5x SNR boost at 2.8 SNR</t>
  </si>
  <si>
    <t>Interestingly: while watching SV test, the LEFT tube struggled the most with % pH! Even though it has ~equal SNR for both peaks!</t>
  </si>
  <si>
    <t>A starting SNR of 3.1 gives a good pH:</t>
  </si>
  <si>
    <t>1.5x SNR boost at SNR 3.1</t>
  </si>
  <si>
    <t>A starting SNR of 4.6 gives a good pH:</t>
  </si>
  <si>
    <t>-Before denoising: 91% of time</t>
  </si>
  <si>
    <t>1.3x SNR boost at SNR 4.6</t>
  </si>
  <si>
    <t>Noise added AFTER apodization:</t>
  </si>
  <si>
    <t>3/3/18 dataset:</t>
  </si>
  <si>
    <t>11/17/15 dataset, #2:</t>
  </si>
  <si>
    <t>Noise added BEFORE apodization:</t>
  </si>
  <si>
    <t>Noise added BEFORE apodization</t>
  </si>
  <si>
    <t>10 Hz:</t>
  </si>
  <si>
    <t>50 Hz:</t>
  </si>
  <si>
    <t>100 Hz:</t>
  </si>
  <si>
    <t>11/17/15 dataset (shot 3), w/ increasing amounts of apodization</t>
  </si>
  <si>
    <t>200 Hz:</t>
  </si>
  <si>
    <t>11/30/18 dataset (shot 1), w/ increasing amounts of apodization</t>
  </si>
  <si>
    <t>(NOTE: tested only on real part of data)</t>
  </si>
  <si>
    <t>Since p &gt; 0.05, the data are indeed from a normal distribution!</t>
  </si>
  <si>
    <t>Shapiro-Wilks normality tests on subsets of k-space data (NOTE: can only do up to 5000 pts):</t>
  </si>
  <si>
    <t>^angle</t>
  </si>
  <si>
    <t>^amplitude</t>
  </si>
  <si>
    <t>^all points in noise ("dryrun")</t>
  </si>
  <si>
    <t>Looking at k-space data:</t>
  </si>
  <si>
    <t>But is 2D CSI noise really white Gaussian to begin with??</t>
  </si>
  <si>
    <t>&lt;angle</t>
  </si>
  <si>
    <t>&lt;amplitude</t>
  </si>
  <si>
    <t>real(a+b)</t>
  </si>
  <si>
    <t>real(b)</t>
  </si>
  <si>
    <t>real(a)</t>
  </si>
  <si>
    <t>real(c)</t>
  </si>
  <si>
    <t>-Noise vector is weighted by sqrt(1 - e ^ -2ft), where f is the apodization in Hz</t>
  </si>
  <si>
    <t>SOLUTION: Recondition noise by adding another noise vector after apodizing, to restore Gaussian white noise</t>
  </si>
  <si>
    <t>PROBLEM: Noise is no longer white Gaussian after apodization - may not be removed as effectively using Tucker decomposition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</si>
</sst>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"/>
  </numFmts>
  <fonts count="11" x14ac:knownFonts="1">
    <font>
      <sz val="12"/>
      <color theme="1"/>
      <name val="Calibri"/>
      <family val="2"/>
      <scheme val="minor"/>
    </font>
    <font>
      <i/>
      <sz val="12"/>
      <color theme="1"/>
      <name val="Calibri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i/>
      <sz val="12"/>
      <color rgb="FF000000"/>
      <name val="Calibri"/>
      <scheme val="minor"/>
    </font>
    <font>
      <sz val="12"/>
      <color rgb="FF000000"/>
      <name val="Calibri"/>
      <family val="2"/>
      <scheme val="minor"/>
    </font>
    <font>
      <u/>
      <sz val="12"/>
      <color theme="1"/>
      <name val="Calibri"/>
      <scheme val="minor"/>
    </font>
    <font>
      <b/>
      <sz val="26"/>
      <color theme="1"/>
      <name val="Calibri"/>
      <scheme val="minor"/>
    </font>
    <font>
      <sz val="8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6" tint="-0.249977111117893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medium">
        <color auto="1"/>
      </bottom>
      <diagonal/>
    </border>
    <border>
      <left/>
      <right/>
      <top/>
      <bottom style="thin">
        <color auto="1"/>
      </bottom>
      <diagonal/>
    </border>
  </borders>
  <cellStyleXfs count="513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47">
    <xf numFmtId="0" fontId="0" fillId="0" borderId="0" xfId="0"/>
    <xf numFmtId="0" fontId="1" fillId="0" borderId="0" xfId="0" applyFont="1"/>
    <xf numFmtId="2" fontId="0" fillId="0" borderId="0" xfId="0" applyNumberFormat="1"/>
    <xf numFmtId="0" fontId="4" fillId="0" borderId="0" xfId="0" applyFont="1"/>
    <xf numFmtId="0" fontId="0" fillId="0" borderId="1" xfId="0" applyBorder="1"/>
    <xf numFmtId="0" fontId="4" fillId="0" borderId="1" xfId="0" applyFont="1" applyBorder="1"/>
    <xf numFmtId="0" fontId="0" fillId="0" borderId="0" xfId="0" applyBorder="1"/>
    <xf numFmtId="0" fontId="5" fillId="0" borderId="0" xfId="0" applyFont="1"/>
    <xf numFmtId="14" fontId="0" fillId="0" borderId="0" xfId="0" applyNumberFormat="1"/>
    <xf numFmtId="0" fontId="6" fillId="0" borderId="0" xfId="0" applyFont="1"/>
    <xf numFmtId="14" fontId="0" fillId="2" borderId="0" xfId="0" applyNumberFormat="1" applyFill="1"/>
    <xf numFmtId="0" fontId="0" fillId="2" borderId="0" xfId="0" applyFill="1"/>
    <xf numFmtId="0" fontId="1" fillId="0" borderId="0" xfId="0" applyFont="1" applyFill="1"/>
    <xf numFmtId="0" fontId="0" fillId="0" borderId="0" xfId="0" applyFill="1"/>
    <xf numFmtId="0" fontId="1" fillId="0" borderId="0" xfId="0" quotePrefix="1" applyFont="1" applyFill="1"/>
    <xf numFmtId="0" fontId="6" fillId="0" borderId="0" xfId="0" quotePrefix="1" applyFont="1"/>
    <xf numFmtId="14" fontId="7" fillId="0" borderId="0" xfId="0" applyNumberFormat="1" applyFont="1"/>
    <xf numFmtId="0" fontId="7" fillId="0" borderId="0" xfId="0" applyFont="1"/>
    <xf numFmtId="14" fontId="0" fillId="0" borderId="0" xfId="0" applyNumberFormat="1" applyFill="1"/>
    <xf numFmtId="14" fontId="7" fillId="0" borderId="0" xfId="0" applyNumberFormat="1" applyFont="1" applyFill="1"/>
    <xf numFmtId="0" fontId="7" fillId="0" borderId="0" xfId="0" applyFont="1" applyFill="1"/>
    <xf numFmtId="0" fontId="0" fillId="0" borderId="1" xfId="0" applyFill="1" applyBorder="1"/>
    <xf numFmtId="0" fontId="1" fillId="0" borderId="0" xfId="0" applyFont="1" applyFill="1" applyBorder="1"/>
    <xf numFmtId="0" fontId="1" fillId="0" borderId="0" xfId="0" quotePrefix="1" applyFont="1" applyFill="1" applyBorder="1"/>
    <xf numFmtId="1" fontId="0" fillId="0" borderId="0" xfId="0" applyNumberFormat="1"/>
    <xf numFmtId="164" fontId="0" fillId="0" borderId="0" xfId="0" applyNumberFormat="1"/>
    <xf numFmtId="14" fontId="0" fillId="0" borderId="0" xfId="0" applyNumberFormat="1" applyBorder="1"/>
    <xf numFmtId="164" fontId="0" fillId="2" borderId="0" xfId="0" applyNumberFormat="1" applyFill="1"/>
    <xf numFmtId="164" fontId="0" fillId="0" borderId="0" xfId="0" applyNumberFormat="1" applyFill="1"/>
    <xf numFmtId="0" fontId="0" fillId="3" borderId="0" xfId="0" applyFill="1"/>
    <xf numFmtId="0" fontId="4" fillId="0" borderId="0" xfId="0" applyFont="1" applyFill="1"/>
    <xf numFmtId="0" fontId="0" fillId="4" borderId="0" xfId="0" applyFill="1"/>
    <xf numFmtId="0" fontId="0" fillId="0" borderId="2" xfId="0" applyBorder="1"/>
    <xf numFmtId="0" fontId="0" fillId="5" borderId="0" xfId="0" applyFill="1"/>
    <xf numFmtId="0" fontId="8" fillId="0" borderId="0" xfId="0" applyFont="1"/>
    <xf numFmtId="0" fontId="0" fillId="0" borderId="0" xfId="0" applyAlignment="1">
      <alignment horizontal="center"/>
    </xf>
    <xf numFmtId="0" fontId="9" fillId="0" borderId="0" xfId="0" applyFont="1" applyAlignment="1">
      <alignment horizontal="center"/>
    </xf>
    <xf numFmtId="0" fontId="0" fillId="5" borderId="0" xfId="0" applyFill="1" applyAlignment="1">
      <alignment horizontal="center"/>
    </xf>
    <xf numFmtId="0" fontId="0" fillId="6" borderId="0" xfId="0" applyFill="1"/>
    <xf numFmtId="0" fontId="0" fillId="6" borderId="0" xfId="0" applyFill="1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Font="1"/>
    <xf numFmtId="0" fontId="6" fillId="0" borderId="0" xfId="0" applyFont="1" applyFill="1"/>
    <xf numFmtId="0" fontId="6" fillId="0" borderId="0" xfId="0" quotePrefix="1" applyFont="1" applyFill="1"/>
    <xf numFmtId="0" fontId="0" fillId="0" borderId="0" xfId="0" quotePrefix="1" applyFill="1"/>
    <xf numFmtId="0" fontId="4" fillId="0" borderId="0" xfId="0" applyFont="1" applyAlignment="1">
      <alignment horizontal="center"/>
    </xf>
    <xf numFmtId="0" fontId="0" fillId="0" borderId="0" xfId="0" quotePrefix="1"/>
  </cellXfs>
  <cellStyles count="513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Followed Hyperlink" xfId="76" builtinId="9" hidden="1"/>
    <cellStyle name="Followed Hyperlink" xfId="78" builtinId="9" hidden="1"/>
    <cellStyle name="Followed Hyperlink" xfId="80" builtinId="9" hidden="1"/>
    <cellStyle name="Followed Hyperlink" xfId="82" builtinId="9" hidden="1"/>
    <cellStyle name="Followed Hyperlink" xfId="84" builtinId="9" hidden="1"/>
    <cellStyle name="Followed Hyperlink" xfId="86" builtinId="9" hidden="1"/>
    <cellStyle name="Followed Hyperlink" xfId="88" builtinId="9" hidden="1"/>
    <cellStyle name="Followed Hyperlink" xfId="90" builtinId="9" hidden="1"/>
    <cellStyle name="Followed Hyperlink" xfId="92" builtinId="9" hidden="1"/>
    <cellStyle name="Followed Hyperlink" xfId="94" builtinId="9" hidden="1"/>
    <cellStyle name="Followed Hyperlink" xfId="96" builtinId="9" hidden="1"/>
    <cellStyle name="Followed Hyperlink" xfId="98" builtinId="9" hidden="1"/>
    <cellStyle name="Followed Hyperlink" xfId="100" builtinId="9" hidden="1"/>
    <cellStyle name="Followed Hyperlink" xfId="102" builtinId="9" hidden="1"/>
    <cellStyle name="Followed Hyperlink" xfId="104" builtinId="9" hidden="1"/>
    <cellStyle name="Followed Hyperlink" xfId="106" builtinId="9" hidden="1"/>
    <cellStyle name="Followed Hyperlink" xfId="108" builtinId="9" hidden="1"/>
    <cellStyle name="Followed Hyperlink" xfId="110" builtinId="9" hidden="1"/>
    <cellStyle name="Followed Hyperlink" xfId="112" builtinId="9" hidden="1"/>
    <cellStyle name="Followed Hyperlink" xfId="114" builtinId="9" hidden="1"/>
    <cellStyle name="Followed Hyperlink" xfId="116" builtinId="9" hidden="1"/>
    <cellStyle name="Followed Hyperlink" xfId="118" builtinId="9" hidden="1"/>
    <cellStyle name="Followed Hyperlink" xfId="120" builtinId="9" hidden="1"/>
    <cellStyle name="Followed Hyperlink" xfId="122" builtinId="9" hidden="1"/>
    <cellStyle name="Followed Hyperlink" xfId="124" builtinId="9" hidden="1"/>
    <cellStyle name="Followed Hyperlink" xfId="126" builtinId="9" hidden="1"/>
    <cellStyle name="Followed Hyperlink" xfId="128" builtinId="9" hidden="1"/>
    <cellStyle name="Followed Hyperlink" xfId="130" builtinId="9" hidden="1"/>
    <cellStyle name="Followed Hyperlink" xfId="132" builtinId="9" hidden="1"/>
    <cellStyle name="Followed Hyperlink" xfId="134" builtinId="9" hidden="1"/>
    <cellStyle name="Followed Hyperlink" xfId="136" builtinId="9" hidden="1"/>
    <cellStyle name="Followed Hyperlink" xfId="138" builtinId="9" hidden="1"/>
    <cellStyle name="Followed Hyperlink" xfId="140" builtinId="9" hidden="1"/>
    <cellStyle name="Followed Hyperlink" xfId="142" builtinId="9" hidden="1"/>
    <cellStyle name="Followed Hyperlink" xfId="144" builtinId="9" hidden="1"/>
    <cellStyle name="Followed Hyperlink" xfId="146" builtinId="9" hidden="1"/>
    <cellStyle name="Followed Hyperlink" xfId="148" builtinId="9" hidden="1"/>
    <cellStyle name="Followed Hyperlink" xfId="150" builtinId="9" hidden="1"/>
    <cellStyle name="Followed Hyperlink" xfId="152" builtinId="9" hidden="1"/>
    <cellStyle name="Followed Hyperlink" xfId="154" builtinId="9" hidden="1"/>
    <cellStyle name="Followed Hyperlink" xfId="156" builtinId="9" hidden="1"/>
    <cellStyle name="Followed Hyperlink" xfId="158" builtinId="9" hidden="1"/>
    <cellStyle name="Followed Hyperlink" xfId="160" builtinId="9" hidden="1"/>
    <cellStyle name="Followed Hyperlink" xfId="162" builtinId="9" hidden="1"/>
    <cellStyle name="Followed Hyperlink" xfId="164" builtinId="9" hidden="1"/>
    <cellStyle name="Followed Hyperlink" xfId="166" builtinId="9" hidden="1"/>
    <cellStyle name="Followed Hyperlink" xfId="168" builtinId="9" hidden="1"/>
    <cellStyle name="Followed Hyperlink" xfId="170" builtinId="9" hidden="1"/>
    <cellStyle name="Followed Hyperlink" xfId="172" builtinId="9" hidden="1"/>
    <cellStyle name="Followed Hyperlink" xfId="174" builtinId="9" hidden="1"/>
    <cellStyle name="Followed Hyperlink" xfId="176" builtinId="9" hidden="1"/>
    <cellStyle name="Followed Hyperlink" xfId="178" builtinId="9" hidden="1"/>
    <cellStyle name="Followed Hyperlink" xfId="180" builtinId="9" hidden="1"/>
    <cellStyle name="Followed Hyperlink" xfId="182" builtinId="9" hidden="1"/>
    <cellStyle name="Followed Hyperlink" xfId="184" builtinId="9" hidden="1"/>
    <cellStyle name="Followed Hyperlink" xfId="186" builtinId="9" hidden="1"/>
    <cellStyle name="Followed Hyperlink" xfId="188" builtinId="9" hidden="1"/>
    <cellStyle name="Followed Hyperlink" xfId="190" builtinId="9" hidden="1"/>
    <cellStyle name="Followed Hyperlink" xfId="192" builtinId="9" hidden="1"/>
    <cellStyle name="Followed Hyperlink" xfId="194" builtinId="9" hidden="1"/>
    <cellStyle name="Followed Hyperlink" xfId="196" builtinId="9" hidden="1"/>
    <cellStyle name="Followed Hyperlink" xfId="198" builtinId="9" hidden="1"/>
    <cellStyle name="Followed Hyperlink" xfId="200" builtinId="9" hidden="1"/>
    <cellStyle name="Followed Hyperlink" xfId="202" builtinId="9" hidden="1"/>
    <cellStyle name="Followed Hyperlink" xfId="204" builtinId="9" hidden="1"/>
    <cellStyle name="Followed Hyperlink" xfId="206" builtinId="9" hidden="1"/>
    <cellStyle name="Followed Hyperlink" xfId="208" builtinId="9" hidden="1"/>
    <cellStyle name="Followed Hyperlink" xfId="210" builtinId="9" hidden="1"/>
    <cellStyle name="Followed Hyperlink" xfId="212" builtinId="9" hidden="1"/>
    <cellStyle name="Followed Hyperlink" xfId="214" builtinId="9" hidden="1"/>
    <cellStyle name="Followed Hyperlink" xfId="216" builtinId="9" hidden="1"/>
    <cellStyle name="Followed Hyperlink" xfId="218" builtinId="9" hidden="1"/>
    <cellStyle name="Followed Hyperlink" xfId="220" builtinId="9" hidden="1"/>
    <cellStyle name="Followed Hyperlink" xfId="222" builtinId="9" hidden="1"/>
    <cellStyle name="Followed Hyperlink" xfId="224" builtinId="9" hidden="1"/>
    <cellStyle name="Followed Hyperlink" xfId="226" builtinId="9" hidden="1"/>
    <cellStyle name="Followed Hyperlink" xfId="228" builtinId="9" hidden="1"/>
    <cellStyle name="Followed Hyperlink" xfId="230" builtinId="9" hidden="1"/>
    <cellStyle name="Followed Hyperlink" xfId="232" builtinId="9" hidden="1"/>
    <cellStyle name="Followed Hyperlink" xfId="234" builtinId="9" hidden="1"/>
    <cellStyle name="Followed Hyperlink" xfId="236" builtinId="9" hidden="1"/>
    <cellStyle name="Followed Hyperlink" xfId="238" builtinId="9" hidden="1"/>
    <cellStyle name="Followed Hyperlink" xfId="240" builtinId="9" hidden="1"/>
    <cellStyle name="Followed Hyperlink" xfId="242" builtinId="9" hidden="1"/>
    <cellStyle name="Followed Hyperlink" xfId="244" builtinId="9" hidden="1"/>
    <cellStyle name="Followed Hyperlink" xfId="246" builtinId="9" hidden="1"/>
    <cellStyle name="Followed Hyperlink" xfId="248" builtinId="9" hidden="1"/>
    <cellStyle name="Followed Hyperlink" xfId="250" builtinId="9" hidden="1"/>
    <cellStyle name="Followed Hyperlink" xfId="252" builtinId="9" hidden="1"/>
    <cellStyle name="Followed Hyperlink" xfId="254" builtinId="9" hidden="1"/>
    <cellStyle name="Followed Hyperlink" xfId="256" builtinId="9" hidden="1"/>
    <cellStyle name="Followed Hyperlink" xfId="258" builtinId="9" hidden="1"/>
    <cellStyle name="Followed Hyperlink" xfId="260" builtinId="9" hidden="1"/>
    <cellStyle name="Followed Hyperlink" xfId="262" builtinId="9" hidden="1"/>
    <cellStyle name="Followed Hyperlink" xfId="264" builtinId="9" hidden="1"/>
    <cellStyle name="Followed Hyperlink" xfId="266" builtinId="9" hidden="1"/>
    <cellStyle name="Followed Hyperlink" xfId="268" builtinId="9" hidden="1"/>
    <cellStyle name="Followed Hyperlink" xfId="270" builtinId="9" hidden="1"/>
    <cellStyle name="Followed Hyperlink" xfId="272" builtinId="9" hidden="1"/>
    <cellStyle name="Followed Hyperlink" xfId="274" builtinId="9" hidden="1"/>
    <cellStyle name="Followed Hyperlink" xfId="276" builtinId="9" hidden="1"/>
    <cellStyle name="Followed Hyperlink" xfId="278" builtinId="9" hidden="1"/>
    <cellStyle name="Followed Hyperlink" xfId="280" builtinId="9" hidden="1"/>
    <cellStyle name="Followed Hyperlink" xfId="282" builtinId="9" hidden="1"/>
    <cellStyle name="Followed Hyperlink" xfId="284" builtinId="9" hidden="1"/>
    <cellStyle name="Followed Hyperlink" xfId="286" builtinId="9" hidden="1"/>
    <cellStyle name="Followed Hyperlink" xfId="288" builtinId="9" hidden="1"/>
    <cellStyle name="Followed Hyperlink" xfId="290" builtinId="9" hidden="1"/>
    <cellStyle name="Followed Hyperlink" xfId="292" builtinId="9" hidden="1"/>
    <cellStyle name="Followed Hyperlink" xfId="294" builtinId="9" hidden="1"/>
    <cellStyle name="Followed Hyperlink" xfId="296" builtinId="9" hidden="1"/>
    <cellStyle name="Followed Hyperlink" xfId="298" builtinId="9" hidden="1"/>
    <cellStyle name="Followed Hyperlink" xfId="300" builtinId="9" hidden="1"/>
    <cellStyle name="Followed Hyperlink" xfId="302" builtinId="9" hidden="1"/>
    <cellStyle name="Followed Hyperlink" xfId="304" builtinId="9" hidden="1"/>
    <cellStyle name="Followed Hyperlink" xfId="306" builtinId="9" hidden="1"/>
    <cellStyle name="Followed Hyperlink" xfId="308" builtinId="9" hidden="1"/>
    <cellStyle name="Followed Hyperlink" xfId="310" builtinId="9" hidden="1"/>
    <cellStyle name="Followed Hyperlink" xfId="312" builtinId="9" hidden="1"/>
    <cellStyle name="Followed Hyperlink" xfId="314" builtinId="9" hidden="1"/>
    <cellStyle name="Followed Hyperlink" xfId="316" builtinId="9" hidden="1"/>
    <cellStyle name="Followed Hyperlink" xfId="318" builtinId="9" hidden="1"/>
    <cellStyle name="Followed Hyperlink" xfId="320" builtinId="9" hidden="1"/>
    <cellStyle name="Followed Hyperlink" xfId="322" builtinId="9" hidden="1"/>
    <cellStyle name="Followed Hyperlink" xfId="324" builtinId="9" hidden="1"/>
    <cellStyle name="Followed Hyperlink" xfId="326" builtinId="9" hidden="1"/>
    <cellStyle name="Followed Hyperlink" xfId="328" builtinId="9" hidden="1"/>
    <cellStyle name="Followed Hyperlink" xfId="330" builtinId="9" hidden="1"/>
    <cellStyle name="Followed Hyperlink" xfId="332" builtinId="9" hidden="1"/>
    <cellStyle name="Followed Hyperlink" xfId="334" builtinId="9" hidden="1"/>
    <cellStyle name="Followed Hyperlink" xfId="336" builtinId="9" hidden="1"/>
    <cellStyle name="Followed Hyperlink" xfId="338" builtinId="9" hidden="1"/>
    <cellStyle name="Followed Hyperlink" xfId="340" builtinId="9" hidden="1"/>
    <cellStyle name="Followed Hyperlink" xfId="342" builtinId="9" hidden="1"/>
    <cellStyle name="Followed Hyperlink" xfId="344" builtinId="9" hidden="1"/>
    <cellStyle name="Followed Hyperlink" xfId="346" builtinId="9" hidden="1"/>
    <cellStyle name="Followed Hyperlink" xfId="348" builtinId="9" hidden="1"/>
    <cellStyle name="Followed Hyperlink" xfId="350" builtinId="9" hidden="1"/>
    <cellStyle name="Followed Hyperlink" xfId="352" builtinId="9" hidden="1"/>
    <cellStyle name="Followed Hyperlink" xfId="354" builtinId="9" hidden="1"/>
    <cellStyle name="Followed Hyperlink" xfId="356" builtinId="9" hidden="1"/>
    <cellStyle name="Followed Hyperlink" xfId="358" builtinId="9" hidden="1"/>
    <cellStyle name="Followed Hyperlink" xfId="360" builtinId="9" hidden="1"/>
    <cellStyle name="Followed Hyperlink" xfId="362" builtinId="9" hidden="1"/>
    <cellStyle name="Followed Hyperlink" xfId="364" builtinId="9" hidden="1"/>
    <cellStyle name="Followed Hyperlink" xfId="366" builtinId="9" hidden="1"/>
    <cellStyle name="Followed Hyperlink" xfId="368" builtinId="9" hidden="1"/>
    <cellStyle name="Followed Hyperlink" xfId="370" builtinId="9" hidden="1"/>
    <cellStyle name="Followed Hyperlink" xfId="372" builtinId="9" hidden="1"/>
    <cellStyle name="Followed Hyperlink" xfId="374" builtinId="9" hidden="1"/>
    <cellStyle name="Followed Hyperlink" xfId="376" builtinId="9" hidden="1"/>
    <cellStyle name="Followed Hyperlink" xfId="378" builtinId="9" hidden="1"/>
    <cellStyle name="Followed Hyperlink" xfId="380" builtinId="9" hidden="1"/>
    <cellStyle name="Followed Hyperlink" xfId="382" builtinId="9" hidden="1"/>
    <cellStyle name="Followed Hyperlink" xfId="384" builtinId="9" hidden="1"/>
    <cellStyle name="Followed Hyperlink" xfId="386" builtinId="9" hidden="1"/>
    <cellStyle name="Followed Hyperlink" xfId="388" builtinId="9" hidden="1"/>
    <cellStyle name="Followed Hyperlink" xfId="390" builtinId="9" hidden="1"/>
    <cellStyle name="Followed Hyperlink" xfId="392" builtinId="9" hidden="1"/>
    <cellStyle name="Followed Hyperlink" xfId="394" builtinId="9" hidden="1"/>
    <cellStyle name="Followed Hyperlink" xfId="396" builtinId="9" hidden="1"/>
    <cellStyle name="Followed Hyperlink" xfId="398" builtinId="9" hidden="1"/>
    <cellStyle name="Followed Hyperlink" xfId="400" builtinId="9" hidden="1"/>
    <cellStyle name="Followed Hyperlink" xfId="402" builtinId="9" hidden="1"/>
    <cellStyle name="Followed Hyperlink" xfId="404" builtinId="9" hidden="1"/>
    <cellStyle name="Followed Hyperlink" xfId="406" builtinId="9" hidden="1"/>
    <cellStyle name="Followed Hyperlink" xfId="408" builtinId="9" hidden="1"/>
    <cellStyle name="Followed Hyperlink" xfId="410" builtinId="9" hidden="1"/>
    <cellStyle name="Followed Hyperlink" xfId="412" builtinId="9" hidden="1"/>
    <cellStyle name="Followed Hyperlink" xfId="414" builtinId="9" hidden="1"/>
    <cellStyle name="Followed Hyperlink" xfId="416" builtinId="9" hidden="1"/>
    <cellStyle name="Followed Hyperlink" xfId="418" builtinId="9" hidden="1"/>
    <cellStyle name="Followed Hyperlink" xfId="420" builtinId="9" hidden="1"/>
    <cellStyle name="Followed Hyperlink" xfId="422" builtinId="9" hidden="1"/>
    <cellStyle name="Followed Hyperlink" xfId="424" builtinId="9" hidden="1"/>
    <cellStyle name="Followed Hyperlink" xfId="426" builtinId="9" hidden="1"/>
    <cellStyle name="Followed Hyperlink" xfId="428" builtinId="9" hidden="1"/>
    <cellStyle name="Followed Hyperlink" xfId="430" builtinId="9" hidden="1"/>
    <cellStyle name="Followed Hyperlink" xfId="432" builtinId="9" hidden="1"/>
    <cellStyle name="Followed Hyperlink" xfId="434" builtinId="9" hidden="1"/>
    <cellStyle name="Followed Hyperlink" xfId="436" builtinId="9" hidden="1"/>
    <cellStyle name="Followed Hyperlink" xfId="438" builtinId="9" hidden="1"/>
    <cellStyle name="Followed Hyperlink" xfId="440" builtinId="9" hidden="1"/>
    <cellStyle name="Followed Hyperlink" xfId="442" builtinId="9" hidden="1"/>
    <cellStyle name="Followed Hyperlink" xfId="444" builtinId="9" hidden="1"/>
    <cellStyle name="Followed Hyperlink" xfId="446" builtinId="9" hidden="1"/>
    <cellStyle name="Followed Hyperlink" xfId="448" builtinId="9" hidden="1"/>
    <cellStyle name="Followed Hyperlink" xfId="450" builtinId="9" hidden="1"/>
    <cellStyle name="Followed Hyperlink" xfId="452" builtinId="9" hidden="1"/>
    <cellStyle name="Followed Hyperlink" xfId="454" builtinId="9" hidden="1"/>
    <cellStyle name="Followed Hyperlink" xfId="456" builtinId="9" hidden="1"/>
    <cellStyle name="Followed Hyperlink" xfId="458" builtinId="9" hidden="1"/>
    <cellStyle name="Followed Hyperlink" xfId="460" builtinId="9" hidden="1"/>
    <cellStyle name="Followed Hyperlink" xfId="462" builtinId="9" hidden="1"/>
    <cellStyle name="Followed Hyperlink" xfId="464" builtinId="9" hidden="1"/>
    <cellStyle name="Followed Hyperlink" xfId="466" builtinId="9" hidden="1"/>
    <cellStyle name="Followed Hyperlink" xfId="468" builtinId="9" hidden="1"/>
    <cellStyle name="Followed Hyperlink" xfId="470" builtinId="9" hidden="1"/>
    <cellStyle name="Followed Hyperlink" xfId="472" builtinId="9" hidden="1"/>
    <cellStyle name="Followed Hyperlink" xfId="474" builtinId="9" hidden="1"/>
    <cellStyle name="Followed Hyperlink" xfId="476" builtinId="9" hidden="1"/>
    <cellStyle name="Followed Hyperlink" xfId="478" builtinId="9" hidden="1"/>
    <cellStyle name="Followed Hyperlink" xfId="480" builtinId="9" hidden="1"/>
    <cellStyle name="Followed Hyperlink" xfId="482" builtinId="9" hidden="1"/>
    <cellStyle name="Followed Hyperlink" xfId="484" builtinId="9" hidden="1"/>
    <cellStyle name="Followed Hyperlink" xfId="486" builtinId="9" hidden="1"/>
    <cellStyle name="Followed Hyperlink" xfId="488" builtinId="9" hidden="1"/>
    <cellStyle name="Followed Hyperlink" xfId="490" builtinId="9" hidden="1"/>
    <cellStyle name="Followed Hyperlink" xfId="492" builtinId="9" hidden="1"/>
    <cellStyle name="Followed Hyperlink" xfId="494" builtinId="9" hidden="1"/>
    <cellStyle name="Followed Hyperlink" xfId="496" builtinId="9" hidden="1"/>
    <cellStyle name="Followed Hyperlink" xfId="498" builtinId="9" hidden="1"/>
    <cellStyle name="Followed Hyperlink" xfId="500" builtinId="9" hidden="1"/>
    <cellStyle name="Followed Hyperlink" xfId="502" builtinId="9" hidden="1"/>
    <cellStyle name="Followed Hyperlink" xfId="504" builtinId="9" hidden="1"/>
    <cellStyle name="Followed Hyperlink" xfId="506" builtinId="9" hidden="1"/>
    <cellStyle name="Followed Hyperlink" xfId="508" builtinId="9" hidden="1"/>
    <cellStyle name="Followed Hyperlink" xfId="510" builtinId="9" hidden="1"/>
    <cellStyle name="Followed Hyperlink" xfId="512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Hyperlink" xfId="75" builtinId="8" hidden="1"/>
    <cellStyle name="Hyperlink" xfId="77" builtinId="8" hidden="1"/>
    <cellStyle name="Hyperlink" xfId="79" builtinId="8" hidden="1"/>
    <cellStyle name="Hyperlink" xfId="81" builtinId="8" hidden="1"/>
    <cellStyle name="Hyperlink" xfId="83" builtinId="8" hidden="1"/>
    <cellStyle name="Hyperlink" xfId="85" builtinId="8" hidden="1"/>
    <cellStyle name="Hyperlink" xfId="87" builtinId="8" hidden="1"/>
    <cellStyle name="Hyperlink" xfId="89" builtinId="8" hidden="1"/>
    <cellStyle name="Hyperlink" xfId="91" builtinId="8" hidden="1"/>
    <cellStyle name="Hyperlink" xfId="93" builtinId="8" hidden="1"/>
    <cellStyle name="Hyperlink" xfId="95" builtinId="8" hidden="1"/>
    <cellStyle name="Hyperlink" xfId="97" builtinId="8" hidden="1"/>
    <cellStyle name="Hyperlink" xfId="99" builtinId="8" hidden="1"/>
    <cellStyle name="Hyperlink" xfId="101" builtinId="8" hidden="1"/>
    <cellStyle name="Hyperlink" xfId="103" builtinId="8" hidden="1"/>
    <cellStyle name="Hyperlink" xfId="105" builtinId="8" hidden="1"/>
    <cellStyle name="Hyperlink" xfId="107" builtinId="8" hidden="1"/>
    <cellStyle name="Hyperlink" xfId="109" builtinId="8" hidden="1"/>
    <cellStyle name="Hyperlink" xfId="111" builtinId="8" hidden="1"/>
    <cellStyle name="Hyperlink" xfId="113" builtinId="8" hidden="1"/>
    <cellStyle name="Hyperlink" xfId="115" builtinId="8" hidden="1"/>
    <cellStyle name="Hyperlink" xfId="117" builtinId="8" hidden="1"/>
    <cellStyle name="Hyperlink" xfId="119" builtinId="8" hidden="1"/>
    <cellStyle name="Hyperlink" xfId="121" builtinId="8" hidden="1"/>
    <cellStyle name="Hyperlink" xfId="123" builtinId="8" hidden="1"/>
    <cellStyle name="Hyperlink" xfId="125" builtinId="8" hidden="1"/>
    <cellStyle name="Hyperlink" xfId="127" builtinId="8" hidden="1"/>
    <cellStyle name="Hyperlink" xfId="129" builtinId="8" hidden="1"/>
    <cellStyle name="Hyperlink" xfId="131" builtinId="8" hidden="1"/>
    <cellStyle name="Hyperlink" xfId="133" builtinId="8" hidden="1"/>
    <cellStyle name="Hyperlink" xfId="135" builtinId="8" hidden="1"/>
    <cellStyle name="Hyperlink" xfId="137" builtinId="8" hidden="1"/>
    <cellStyle name="Hyperlink" xfId="139" builtinId="8" hidden="1"/>
    <cellStyle name="Hyperlink" xfId="141" builtinId="8" hidden="1"/>
    <cellStyle name="Hyperlink" xfId="143" builtinId="8" hidden="1"/>
    <cellStyle name="Hyperlink" xfId="145" builtinId="8" hidden="1"/>
    <cellStyle name="Hyperlink" xfId="147" builtinId="8" hidden="1"/>
    <cellStyle name="Hyperlink" xfId="149" builtinId="8" hidden="1"/>
    <cellStyle name="Hyperlink" xfId="151" builtinId="8" hidden="1"/>
    <cellStyle name="Hyperlink" xfId="153" builtinId="8" hidden="1"/>
    <cellStyle name="Hyperlink" xfId="155" builtinId="8" hidden="1"/>
    <cellStyle name="Hyperlink" xfId="157" builtinId="8" hidden="1"/>
    <cellStyle name="Hyperlink" xfId="159" builtinId="8" hidden="1"/>
    <cellStyle name="Hyperlink" xfId="161" builtinId="8" hidden="1"/>
    <cellStyle name="Hyperlink" xfId="163" builtinId="8" hidden="1"/>
    <cellStyle name="Hyperlink" xfId="165" builtinId="8" hidden="1"/>
    <cellStyle name="Hyperlink" xfId="167" builtinId="8" hidden="1"/>
    <cellStyle name="Hyperlink" xfId="169" builtinId="8" hidden="1"/>
    <cellStyle name="Hyperlink" xfId="171" builtinId="8" hidden="1"/>
    <cellStyle name="Hyperlink" xfId="173" builtinId="8" hidden="1"/>
    <cellStyle name="Hyperlink" xfId="175" builtinId="8" hidden="1"/>
    <cellStyle name="Hyperlink" xfId="177" builtinId="8" hidden="1"/>
    <cellStyle name="Hyperlink" xfId="179" builtinId="8" hidden="1"/>
    <cellStyle name="Hyperlink" xfId="181" builtinId="8" hidden="1"/>
    <cellStyle name="Hyperlink" xfId="183" builtinId="8" hidden="1"/>
    <cellStyle name="Hyperlink" xfId="185" builtinId="8" hidden="1"/>
    <cellStyle name="Hyperlink" xfId="187" builtinId="8" hidden="1"/>
    <cellStyle name="Hyperlink" xfId="189" builtinId="8" hidden="1"/>
    <cellStyle name="Hyperlink" xfId="191" builtinId="8" hidden="1"/>
    <cellStyle name="Hyperlink" xfId="193" builtinId="8" hidden="1"/>
    <cellStyle name="Hyperlink" xfId="195" builtinId="8" hidden="1"/>
    <cellStyle name="Hyperlink" xfId="197" builtinId="8" hidden="1"/>
    <cellStyle name="Hyperlink" xfId="199" builtinId="8" hidden="1"/>
    <cellStyle name="Hyperlink" xfId="201" builtinId="8" hidden="1"/>
    <cellStyle name="Hyperlink" xfId="203" builtinId="8" hidden="1"/>
    <cellStyle name="Hyperlink" xfId="205" builtinId="8" hidden="1"/>
    <cellStyle name="Hyperlink" xfId="207" builtinId="8" hidden="1"/>
    <cellStyle name="Hyperlink" xfId="209" builtinId="8" hidden="1"/>
    <cellStyle name="Hyperlink" xfId="211" builtinId="8" hidden="1"/>
    <cellStyle name="Hyperlink" xfId="213" builtinId="8" hidden="1"/>
    <cellStyle name="Hyperlink" xfId="215" builtinId="8" hidden="1"/>
    <cellStyle name="Hyperlink" xfId="217" builtinId="8" hidden="1"/>
    <cellStyle name="Hyperlink" xfId="219" builtinId="8" hidden="1"/>
    <cellStyle name="Hyperlink" xfId="221" builtinId="8" hidden="1"/>
    <cellStyle name="Hyperlink" xfId="223" builtinId="8" hidden="1"/>
    <cellStyle name="Hyperlink" xfId="225" builtinId="8" hidden="1"/>
    <cellStyle name="Hyperlink" xfId="227" builtinId="8" hidden="1"/>
    <cellStyle name="Hyperlink" xfId="229" builtinId="8" hidden="1"/>
    <cellStyle name="Hyperlink" xfId="231" builtinId="8" hidden="1"/>
    <cellStyle name="Hyperlink" xfId="233" builtinId="8" hidden="1"/>
    <cellStyle name="Hyperlink" xfId="235" builtinId="8" hidden="1"/>
    <cellStyle name="Hyperlink" xfId="237" builtinId="8" hidden="1"/>
    <cellStyle name="Hyperlink" xfId="239" builtinId="8" hidden="1"/>
    <cellStyle name="Hyperlink" xfId="241" builtinId="8" hidden="1"/>
    <cellStyle name="Hyperlink" xfId="243" builtinId="8" hidden="1"/>
    <cellStyle name="Hyperlink" xfId="245" builtinId="8" hidden="1"/>
    <cellStyle name="Hyperlink" xfId="247" builtinId="8" hidden="1"/>
    <cellStyle name="Hyperlink" xfId="249" builtinId="8" hidden="1"/>
    <cellStyle name="Hyperlink" xfId="251" builtinId="8" hidden="1"/>
    <cellStyle name="Hyperlink" xfId="253" builtinId="8" hidden="1"/>
    <cellStyle name="Hyperlink" xfId="255" builtinId="8" hidden="1"/>
    <cellStyle name="Hyperlink" xfId="257" builtinId="8" hidden="1"/>
    <cellStyle name="Hyperlink" xfId="259" builtinId="8" hidden="1"/>
    <cellStyle name="Hyperlink" xfId="261" builtinId="8" hidden="1"/>
    <cellStyle name="Hyperlink" xfId="263" builtinId="8" hidden="1"/>
    <cellStyle name="Hyperlink" xfId="265" builtinId="8" hidden="1"/>
    <cellStyle name="Hyperlink" xfId="267" builtinId="8" hidden="1"/>
    <cellStyle name="Hyperlink" xfId="269" builtinId="8" hidden="1"/>
    <cellStyle name="Hyperlink" xfId="271" builtinId="8" hidden="1"/>
    <cellStyle name="Hyperlink" xfId="273" builtinId="8" hidden="1"/>
    <cellStyle name="Hyperlink" xfId="275" builtinId="8" hidden="1"/>
    <cellStyle name="Hyperlink" xfId="277" builtinId="8" hidden="1"/>
    <cellStyle name="Hyperlink" xfId="279" builtinId="8" hidden="1"/>
    <cellStyle name="Hyperlink" xfId="281" builtinId="8" hidden="1"/>
    <cellStyle name="Hyperlink" xfId="283" builtinId="8" hidden="1"/>
    <cellStyle name="Hyperlink" xfId="285" builtinId="8" hidden="1"/>
    <cellStyle name="Hyperlink" xfId="287" builtinId="8" hidden="1"/>
    <cellStyle name="Hyperlink" xfId="289" builtinId="8" hidden="1"/>
    <cellStyle name="Hyperlink" xfId="291" builtinId="8" hidden="1"/>
    <cellStyle name="Hyperlink" xfId="293" builtinId="8" hidden="1"/>
    <cellStyle name="Hyperlink" xfId="295" builtinId="8" hidden="1"/>
    <cellStyle name="Hyperlink" xfId="297" builtinId="8" hidden="1"/>
    <cellStyle name="Hyperlink" xfId="299" builtinId="8" hidden="1"/>
    <cellStyle name="Hyperlink" xfId="301" builtinId="8" hidden="1"/>
    <cellStyle name="Hyperlink" xfId="303" builtinId="8" hidden="1"/>
    <cellStyle name="Hyperlink" xfId="305" builtinId="8" hidden="1"/>
    <cellStyle name="Hyperlink" xfId="307" builtinId="8" hidden="1"/>
    <cellStyle name="Hyperlink" xfId="309" builtinId="8" hidden="1"/>
    <cellStyle name="Hyperlink" xfId="311" builtinId="8" hidden="1"/>
    <cellStyle name="Hyperlink" xfId="313" builtinId="8" hidden="1"/>
    <cellStyle name="Hyperlink" xfId="315" builtinId="8" hidden="1"/>
    <cellStyle name="Hyperlink" xfId="317" builtinId="8" hidden="1"/>
    <cellStyle name="Hyperlink" xfId="319" builtinId="8" hidden="1"/>
    <cellStyle name="Hyperlink" xfId="321" builtinId="8" hidden="1"/>
    <cellStyle name="Hyperlink" xfId="323" builtinId="8" hidden="1"/>
    <cellStyle name="Hyperlink" xfId="325" builtinId="8" hidden="1"/>
    <cellStyle name="Hyperlink" xfId="327" builtinId="8" hidden="1"/>
    <cellStyle name="Hyperlink" xfId="329" builtinId="8" hidden="1"/>
    <cellStyle name="Hyperlink" xfId="331" builtinId="8" hidden="1"/>
    <cellStyle name="Hyperlink" xfId="333" builtinId="8" hidden="1"/>
    <cellStyle name="Hyperlink" xfId="335" builtinId="8" hidden="1"/>
    <cellStyle name="Hyperlink" xfId="337" builtinId="8" hidden="1"/>
    <cellStyle name="Hyperlink" xfId="339" builtinId="8" hidden="1"/>
    <cellStyle name="Hyperlink" xfId="341" builtinId="8" hidden="1"/>
    <cellStyle name="Hyperlink" xfId="343" builtinId="8" hidden="1"/>
    <cellStyle name="Hyperlink" xfId="345" builtinId="8" hidden="1"/>
    <cellStyle name="Hyperlink" xfId="347" builtinId="8" hidden="1"/>
    <cellStyle name="Hyperlink" xfId="349" builtinId="8" hidden="1"/>
    <cellStyle name="Hyperlink" xfId="351" builtinId="8" hidden="1"/>
    <cellStyle name="Hyperlink" xfId="353" builtinId="8" hidden="1"/>
    <cellStyle name="Hyperlink" xfId="355" builtinId="8" hidden="1"/>
    <cellStyle name="Hyperlink" xfId="357" builtinId="8" hidden="1"/>
    <cellStyle name="Hyperlink" xfId="359" builtinId="8" hidden="1"/>
    <cellStyle name="Hyperlink" xfId="361" builtinId="8" hidden="1"/>
    <cellStyle name="Hyperlink" xfId="363" builtinId="8" hidden="1"/>
    <cellStyle name="Hyperlink" xfId="365" builtinId="8" hidden="1"/>
    <cellStyle name="Hyperlink" xfId="367" builtinId="8" hidden="1"/>
    <cellStyle name="Hyperlink" xfId="369" builtinId="8" hidden="1"/>
    <cellStyle name="Hyperlink" xfId="371" builtinId="8" hidden="1"/>
    <cellStyle name="Hyperlink" xfId="373" builtinId="8" hidden="1"/>
    <cellStyle name="Hyperlink" xfId="375" builtinId="8" hidden="1"/>
    <cellStyle name="Hyperlink" xfId="377" builtinId="8" hidden="1"/>
    <cellStyle name="Hyperlink" xfId="379" builtinId="8" hidden="1"/>
    <cellStyle name="Hyperlink" xfId="381" builtinId="8" hidden="1"/>
    <cellStyle name="Hyperlink" xfId="383" builtinId="8" hidden="1"/>
    <cellStyle name="Hyperlink" xfId="385" builtinId="8" hidden="1"/>
    <cellStyle name="Hyperlink" xfId="387" builtinId="8" hidden="1"/>
    <cellStyle name="Hyperlink" xfId="389" builtinId="8" hidden="1"/>
    <cellStyle name="Hyperlink" xfId="391" builtinId="8" hidden="1"/>
    <cellStyle name="Hyperlink" xfId="393" builtinId="8" hidden="1"/>
    <cellStyle name="Hyperlink" xfId="395" builtinId="8" hidden="1"/>
    <cellStyle name="Hyperlink" xfId="397" builtinId="8" hidden="1"/>
    <cellStyle name="Hyperlink" xfId="399" builtinId="8" hidden="1"/>
    <cellStyle name="Hyperlink" xfId="401" builtinId="8" hidden="1"/>
    <cellStyle name="Hyperlink" xfId="403" builtinId="8" hidden="1"/>
    <cellStyle name="Hyperlink" xfId="405" builtinId="8" hidden="1"/>
    <cellStyle name="Hyperlink" xfId="407" builtinId="8" hidden="1"/>
    <cellStyle name="Hyperlink" xfId="409" builtinId="8" hidden="1"/>
    <cellStyle name="Hyperlink" xfId="411" builtinId="8" hidden="1"/>
    <cellStyle name="Hyperlink" xfId="413" builtinId="8" hidden="1"/>
    <cellStyle name="Hyperlink" xfId="415" builtinId="8" hidden="1"/>
    <cellStyle name="Hyperlink" xfId="417" builtinId="8" hidden="1"/>
    <cellStyle name="Hyperlink" xfId="419" builtinId="8" hidden="1"/>
    <cellStyle name="Hyperlink" xfId="421" builtinId="8" hidden="1"/>
    <cellStyle name="Hyperlink" xfId="423" builtinId="8" hidden="1"/>
    <cellStyle name="Hyperlink" xfId="425" builtinId="8" hidden="1"/>
    <cellStyle name="Hyperlink" xfId="427" builtinId="8" hidden="1"/>
    <cellStyle name="Hyperlink" xfId="429" builtinId="8" hidden="1"/>
    <cellStyle name="Hyperlink" xfId="431" builtinId="8" hidden="1"/>
    <cellStyle name="Hyperlink" xfId="433" builtinId="8" hidden="1"/>
    <cellStyle name="Hyperlink" xfId="435" builtinId="8" hidden="1"/>
    <cellStyle name="Hyperlink" xfId="437" builtinId="8" hidden="1"/>
    <cellStyle name="Hyperlink" xfId="439" builtinId="8" hidden="1"/>
    <cellStyle name="Hyperlink" xfId="441" builtinId="8" hidden="1"/>
    <cellStyle name="Hyperlink" xfId="443" builtinId="8" hidden="1"/>
    <cellStyle name="Hyperlink" xfId="445" builtinId="8" hidden="1"/>
    <cellStyle name="Hyperlink" xfId="447" builtinId="8" hidden="1"/>
    <cellStyle name="Hyperlink" xfId="449" builtinId="8" hidden="1"/>
    <cellStyle name="Hyperlink" xfId="451" builtinId="8" hidden="1"/>
    <cellStyle name="Hyperlink" xfId="453" builtinId="8" hidden="1"/>
    <cellStyle name="Hyperlink" xfId="455" builtinId="8" hidden="1"/>
    <cellStyle name="Hyperlink" xfId="457" builtinId="8" hidden="1"/>
    <cellStyle name="Hyperlink" xfId="459" builtinId="8" hidden="1"/>
    <cellStyle name="Hyperlink" xfId="461" builtinId="8" hidden="1"/>
    <cellStyle name="Hyperlink" xfId="463" builtinId="8" hidden="1"/>
    <cellStyle name="Hyperlink" xfId="465" builtinId="8" hidden="1"/>
    <cellStyle name="Hyperlink" xfId="467" builtinId="8" hidden="1"/>
    <cellStyle name="Hyperlink" xfId="469" builtinId="8" hidden="1"/>
    <cellStyle name="Hyperlink" xfId="471" builtinId="8" hidden="1"/>
    <cellStyle name="Hyperlink" xfId="473" builtinId="8" hidden="1"/>
    <cellStyle name="Hyperlink" xfId="475" builtinId="8" hidden="1"/>
    <cellStyle name="Hyperlink" xfId="477" builtinId="8" hidden="1"/>
    <cellStyle name="Hyperlink" xfId="479" builtinId="8" hidden="1"/>
    <cellStyle name="Hyperlink" xfId="481" builtinId="8" hidden="1"/>
    <cellStyle name="Hyperlink" xfId="483" builtinId="8" hidden="1"/>
    <cellStyle name="Hyperlink" xfId="485" builtinId="8" hidden="1"/>
    <cellStyle name="Hyperlink" xfId="487" builtinId="8" hidden="1"/>
    <cellStyle name="Hyperlink" xfId="489" builtinId="8" hidden="1"/>
    <cellStyle name="Hyperlink" xfId="491" builtinId="8" hidden="1"/>
    <cellStyle name="Hyperlink" xfId="493" builtinId="8" hidden="1"/>
    <cellStyle name="Hyperlink" xfId="495" builtinId="8" hidden="1"/>
    <cellStyle name="Hyperlink" xfId="497" builtinId="8" hidden="1"/>
    <cellStyle name="Hyperlink" xfId="499" builtinId="8" hidden="1"/>
    <cellStyle name="Hyperlink" xfId="501" builtinId="8" hidden="1"/>
    <cellStyle name="Hyperlink" xfId="503" builtinId="8" hidden="1"/>
    <cellStyle name="Hyperlink" xfId="505" builtinId="8" hidden="1"/>
    <cellStyle name="Hyperlink" xfId="507" builtinId="8" hidden="1"/>
    <cellStyle name="Hyperlink" xfId="509" builtinId="8" hidden="1"/>
    <cellStyle name="Hyperlink" xfId="511" builtinId="8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theme" Target="theme/theme1.xml"/><Relationship Id="rId12" Type="http://schemas.openxmlformats.org/officeDocument/2006/relationships/styles" Target="styles.xml"/><Relationship Id="rId13" Type="http://schemas.openxmlformats.org/officeDocument/2006/relationships/sharedStrings" Target="sharedStrings.xml"/><Relationship Id="rId14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Before Apodization</c:v>
          </c:tx>
          <c:spPr>
            <a:ln w="47625">
              <a:noFill/>
            </a:ln>
          </c:spPr>
          <c:xVal>
            <c:numRef>
              <c:f>'Summary-apodization'!$F$2:$F$11</c:f>
              <c:numCache>
                <c:formatCode>General</c:formatCode>
                <c:ptCount val="10"/>
                <c:pt idx="0">
                  <c:v>14.0</c:v>
                </c:pt>
                <c:pt idx="1">
                  <c:v>29.0</c:v>
                </c:pt>
                <c:pt idx="2">
                  <c:v>6.0</c:v>
                </c:pt>
                <c:pt idx="3">
                  <c:v>2.0</c:v>
                </c:pt>
                <c:pt idx="4">
                  <c:v>16.0</c:v>
                </c:pt>
                <c:pt idx="5">
                  <c:v>2.0</c:v>
                </c:pt>
                <c:pt idx="6">
                  <c:v>2.0</c:v>
                </c:pt>
                <c:pt idx="7">
                  <c:v>2.0</c:v>
                </c:pt>
                <c:pt idx="8">
                  <c:v>2.0</c:v>
                </c:pt>
                <c:pt idx="9">
                  <c:v>2.0</c:v>
                </c:pt>
              </c:numCache>
            </c:numRef>
          </c:xVal>
          <c:yVal>
            <c:numRef>
              <c:f>'Summary-apodization'!$G$2:$G$11</c:f>
              <c:numCache>
                <c:formatCode>General</c:formatCode>
                <c:ptCount val="10"/>
                <c:pt idx="0">
                  <c:v>3.0</c:v>
                </c:pt>
                <c:pt idx="1">
                  <c:v>3.0</c:v>
                </c:pt>
                <c:pt idx="2">
                  <c:v>3.0</c:v>
                </c:pt>
                <c:pt idx="3">
                  <c:v>5.0</c:v>
                </c:pt>
                <c:pt idx="4">
                  <c:v>4.0</c:v>
                </c:pt>
                <c:pt idx="5">
                  <c:v>8.0</c:v>
                </c:pt>
                <c:pt idx="6">
                  <c:v>8.0</c:v>
                </c:pt>
                <c:pt idx="7">
                  <c:v>3.0</c:v>
                </c:pt>
                <c:pt idx="8">
                  <c:v>3.0</c:v>
                </c:pt>
                <c:pt idx="9">
                  <c:v>4.0</c:v>
                </c:pt>
              </c:numCache>
            </c:numRef>
          </c:yVal>
          <c:smooth val="0"/>
        </c:ser>
        <c:ser>
          <c:idx val="1"/>
          <c:order val="1"/>
          <c:tx>
            <c:v>After Apodization</c:v>
          </c:tx>
          <c:spPr>
            <a:ln w="47625">
              <a:noFill/>
            </a:ln>
          </c:spPr>
          <c:xVal>
            <c:numRef>
              <c:f>'Summary-apodization'!$M$2:$M$11</c:f>
              <c:numCache>
                <c:formatCode>General</c:formatCode>
                <c:ptCount val="10"/>
                <c:pt idx="0">
                  <c:v>3.0</c:v>
                </c:pt>
                <c:pt idx="1">
                  <c:v>3.0</c:v>
                </c:pt>
                <c:pt idx="2">
                  <c:v>2.0</c:v>
                </c:pt>
                <c:pt idx="3">
                  <c:v>3.0</c:v>
                </c:pt>
                <c:pt idx="4">
                  <c:v>3.0</c:v>
                </c:pt>
                <c:pt idx="5">
                  <c:v>3.0</c:v>
                </c:pt>
                <c:pt idx="6">
                  <c:v>2.0</c:v>
                </c:pt>
                <c:pt idx="7">
                  <c:v>2.0</c:v>
                </c:pt>
                <c:pt idx="8">
                  <c:v>2.0</c:v>
                </c:pt>
                <c:pt idx="9">
                  <c:v>2.0</c:v>
                </c:pt>
              </c:numCache>
            </c:numRef>
          </c:xVal>
          <c:yVal>
            <c:numRef>
              <c:f>'Summary-apodization'!$N$2:$N$11</c:f>
              <c:numCache>
                <c:formatCode>General</c:formatCode>
                <c:ptCount val="10"/>
                <c:pt idx="0">
                  <c:v>3.0</c:v>
                </c:pt>
                <c:pt idx="1">
                  <c:v>8.0</c:v>
                </c:pt>
                <c:pt idx="2">
                  <c:v>3.0</c:v>
                </c:pt>
                <c:pt idx="3">
                  <c:v>7.0</c:v>
                </c:pt>
                <c:pt idx="4">
                  <c:v>5.0</c:v>
                </c:pt>
                <c:pt idx="5">
                  <c:v>7.0</c:v>
                </c:pt>
                <c:pt idx="6">
                  <c:v>7.0</c:v>
                </c:pt>
                <c:pt idx="7">
                  <c:v>3.0</c:v>
                </c:pt>
                <c:pt idx="8">
                  <c:v>8.0</c:v>
                </c:pt>
                <c:pt idx="9">
                  <c:v>2.0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2056296"/>
        <c:axId val="2112061816"/>
      </c:scatterChart>
      <c:valAx>
        <c:axId val="2112056296"/>
        <c:scaling>
          <c:orientation val="minMax"/>
        </c:scaling>
        <c:delete val="0"/>
        <c:axPos val="b"/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Spectral SV dimension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112061816"/>
        <c:crosses val="autoZero"/>
        <c:crossBetween val="midCat"/>
      </c:valAx>
      <c:valAx>
        <c:axId val="2112061816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Spatial SV dimension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11205629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yVal>
            <c:numRef>
              <c:f>'Summary-optSVproc'!$F$2:$G$2</c:f>
              <c:numCache>
                <c:formatCode>0.0</c:formatCode>
                <c:ptCount val="2"/>
                <c:pt idx="0" formatCode="General">
                  <c:v>4.1</c:v>
                </c:pt>
                <c:pt idx="1">
                  <c:v>3.0</c:v>
                </c:pt>
              </c:numCache>
            </c:numRef>
          </c:yVal>
          <c:smooth val="0"/>
        </c:ser>
        <c:ser>
          <c:idx val="1"/>
          <c:order val="1"/>
          <c:yVal>
            <c:numRef>
              <c:f>'Summary-optSVproc'!$F$3:$G$3</c:f>
              <c:numCache>
                <c:formatCode>0.0</c:formatCode>
                <c:ptCount val="2"/>
                <c:pt idx="0">
                  <c:v>4.0</c:v>
                </c:pt>
                <c:pt idx="1">
                  <c:v>2.7</c:v>
                </c:pt>
              </c:numCache>
            </c:numRef>
          </c:yVal>
          <c:smooth val="0"/>
        </c:ser>
        <c:ser>
          <c:idx val="2"/>
          <c:order val="2"/>
          <c:yVal>
            <c:numRef>
              <c:f>'Summary-optSVproc'!$F$4:$G$4</c:f>
              <c:numCache>
                <c:formatCode>General</c:formatCode>
                <c:ptCount val="2"/>
                <c:pt idx="0">
                  <c:v>4.3</c:v>
                </c:pt>
                <c:pt idx="1">
                  <c:v>2.7</c:v>
                </c:pt>
              </c:numCache>
            </c:numRef>
          </c:yVal>
          <c:smooth val="0"/>
        </c:ser>
        <c:ser>
          <c:idx val="3"/>
          <c:order val="3"/>
          <c:yVal>
            <c:numRef>
              <c:f>'Summary-optSVproc'!$F$5:$G$5</c:f>
              <c:numCache>
                <c:formatCode>0.0</c:formatCode>
                <c:ptCount val="2"/>
                <c:pt idx="0">
                  <c:v>4.0</c:v>
                </c:pt>
                <c:pt idx="1">
                  <c:v>3.0</c:v>
                </c:pt>
              </c:numCache>
            </c:numRef>
          </c:yVal>
          <c:smooth val="0"/>
        </c:ser>
        <c:ser>
          <c:idx val="4"/>
          <c:order val="4"/>
          <c:yVal>
            <c:numRef>
              <c:f>'Summary-optSVproc'!$F$6:$G$6</c:f>
              <c:numCache>
                <c:formatCode>General</c:formatCode>
                <c:ptCount val="2"/>
                <c:pt idx="0" formatCode="0.0">
                  <c:v>4.0</c:v>
                </c:pt>
                <c:pt idx="1">
                  <c:v>2.6</c:v>
                </c:pt>
              </c:numCache>
            </c:numRef>
          </c:yVal>
          <c:smooth val="0"/>
        </c:ser>
        <c:ser>
          <c:idx val="5"/>
          <c:order val="5"/>
          <c:yVal>
            <c:numRef>
              <c:f>'Summary-optSVproc'!$F$7:$G$7</c:f>
              <c:numCache>
                <c:formatCode>0.0</c:formatCode>
                <c:ptCount val="2"/>
                <c:pt idx="0">
                  <c:v>5.3</c:v>
                </c:pt>
                <c:pt idx="1">
                  <c:v>3.6</c:v>
                </c:pt>
              </c:numCache>
            </c:numRef>
          </c:yVal>
          <c:smooth val="0"/>
        </c:ser>
        <c:ser>
          <c:idx val="6"/>
          <c:order val="6"/>
          <c:yVal>
            <c:numRef>
              <c:f>'Summary-optSVproc'!$F$8:$G$8</c:f>
              <c:numCache>
                <c:formatCode>0.0</c:formatCode>
                <c:ptCount val="2"/>
                <c:pt idx="0">
                  <c:v>3.9</c:v>
                </c:pt>
                <c:pt idx="1">
                  <c:v>3.0</c:v>
                </c:pt>
              </c:numCache>
            </c:numRef>
          </c:yVal>
          <c:smooth val="0"/>
        </c:ser>
        <c:ser>
          <c:idx val="7"/>
          <c:order val="7"/>
          <c:yVal>
            <c:numRef>
              <c:f>'Summary-optSVproc'!$F$9:$G$9</c:f>
              <c:numCache>
                <c:formatCode>0.0</c:formatCode>
                <c:ptCount val="2"/>
                <c:pt idx="0">
                  <c:v>4.0</c:v>
                </c:pt>
                <c:pt idx="1">
                  <c:v>2.8</c:v>
                </c:pt>
              </c:numCache>
            </c:numRef>
          </c:yVal>
          <c:smooth val="0"/>
        </c:ser>
        <c:ser>
          <c:idx val="8"/>
          <c:order val="8"/>
          <c:yVal>
            <c:numRef>
              <c:f>'Summary-optSVproc'!$F$10:$G$10</c:f>
              <c:numCache>
                <c:formatCode>0.0</c:formatCode>
                <c:ptCount val="2"/>
                <c:pt idx="0">
                  <c:v>4.0</c:v>
                </c:pt>
                <c:pt idx="1">
                  <c:v>2.7</c:v>
                </c:pt>
              </c:numCache>
            </c:numRef>
          </c:yVal>
          <c:smooth val="0"/>
        </c:ser>
        <c:ser>
          <c:idx val="9"/>
          <c:order val="9"/>
          <c:yVal>
            <c:numRef>
              <c:f>'Summary-optSVproc'!$F$11:$G$11</c:f>
              <c:numCache>
                <c:formatCode>0.0</c:formatCode>
                <c:ptCount val="2"/>
                <c:pt idx="0">
                  <c:v>4.3</c:v>
                </c:pt>
                <c:pt idx="1">
                  <c:v>2.8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2825016"/>
        <c:axId val="2112828008"/>
      </c:scatterChart>
      <c:valAx>
        <c:axId val="2112825016"/>
        <c:scaling>
          <c:orientation val="minMax"/>
        </c:scaling>
        <c:delete val="0"/>
        <c:axPos val="b"/>
        <c:majorTickMark val="out"/>
        <c:minorTickMark val="none"/>
        <c:tickLblPos val="nextTo"/>
        <c:crossAx val="2112828008"/>
        <c:crosses val="autoZero"/>
        <c:crossBetween val="midCat"/>
      </c:valAx>
      <c:valAx>
        <c:axId val="2112828008"/>
        <c:scaling>
          <c:orientation val="minMax"/>
          <c:max val="5.5"/>
          <c:min val="2.5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12825016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" Type="http://schemas.openxmlformats.org/officeDocument/2006/relationships/image" Target="../media/image1.emf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emf"/><Relationship Id="rId7" Type="http://schemas.openxmlformats.org/officeDocument/2006/relationships/image" Target="../media/image7.emf"/><Relationship Id="rId8" Type="http://schemas.openxmlformats.org/officeDocument/2006/relationships/image" Target="../media/image8.emf"/><Relationship Id="rId9" Type="http://schemas.openxmlformats.org/officeDocument/2006/relationships/image" Target="../media/image9.emf"/><Relationship Id="rId10" Type="http://schemas.openxmlformats.org/officeDocument/2006/relationships/image" Target="../media/image10.png"/></Relationships>
</file>

<file path=xl/drawings/_rels/drawing10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42.emf"/><Relationship Id="rId12" Type="http://schemas.openxmlformats.org/officeDocument/2006/relationships/image" Target="../media/image143.emf"/><Relationship Id="rId1" Type="http://schemas.openxmlformats.org/officeDocument/2006/relationships/image" Target="../media/image134.emf"/><Relationship Id="rId2" Type="http://schemas.openxmlformats.org/officeDocument/2006/relationships/image" Target="../media/image135.emf"/><Relationship Id="rId3" Type="http://schemas.openxmlformats.org/officeDocument/2006/relationships/image" Target="../media/image52.emf"/><Relationship Id="rId4" Type="http://schemas.openxmlformats.org/officeDocument/2006/relationships/image" Target="../media/image93.emf"/><Relationship Id="rId5" Type="http://schemas.openxmlformats.org/officeDocument/2006/relationships/image" Target="../media/image136.emf"/><Relationship Id="rId6" Type="http://schemas.openxmlformats.org/officeDocument/2006/relationships/image" Target="../media/image137.emf"/><Relationship Id="rId7" Type="http://schemas.openxmlformats.org/officeDocument/2006/relationships/image" Target="../media/image138.emf"/><Relationship Id="rId8" Type="http://schemas.openxmlformats.org/officeDocument/2006/relationships/image" Target="../media/image139.emf"/><Relationship Id="rId9" Type="http://schemas.openxmlformats.org/officeDocument/2006/relationships/image" Target="../media/image140.emf"/><Relationship Id="rId10" Type="http://schemas.openxmlformats.org/officeDocument/2006/relationships/image" Target="../media/image14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15.png"/><Relationship Id="rId3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1" Type="http://schemas.openxmlformats.org/officeDocument/2006/relationships/image" Target="../media/image26.png"/><Relationship Id="rId12" Type="http://schemas.openxmlformats.org/officeDocument/2006/relationships/image" Target="../media/image27.png"/><Relationship Id="rId1" Type="http://schemas.openxmlformats.org/officeDocument/2006/relationships/image" Target="../media/image16.emf"/><Relationship Id="rId2" Type="http://schemas.openxmlformats.org/officeDocument/2006/relationships/image" Target="../media/image17.emf"/><Relationship Id="rId3" Type="http://schemas.openxmlformats.org/officeDocument/2006/relationships/image" Target="../media/image18.emf"/><Relationship Id="rId4" Type="http://schemas.openxmlformats.org/officeDocument/2006/relationships/image" Target="../media/image19.emf"/><Relationship Id="rId5" Type="http://schemas.openxmlformats.org/officeDocument/2006/relationships/image" Target="../media/image20.emf"/><Relationship Id="rId6" Type="http://schemas.openxmlformats.org/officeDocument/2006/relationships/image" Target="../media/image21.emf"/><Relationship Id="rId7" Type="http://schemas.openxmlformats.org/officeDocument/2006/relationships/image" Target="../media/image22.emf"/><Relationship Id="rId8" Type="http://schemas.openxmlformats.org/officeDocument/2006/relationships/image" Target="../media/image23.emf"/><Relationship Id="rId9" Type="http://schemas.openxmlformats.org/officeDocument/2006/relationships/image" Target="../media/image24.emf"/><Relationship Id="rId10" Type="http://schemas.openxmlformats.org/officeDocument/2006/relationships/image" Target="../media/image25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em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Relationship Id="rId2" Type="http://schemas.openxmlformats.org/officeDocument/2006/relationships/image" Target="../media/image30.png"/><Relationship Id="rId3" Type="http://schemas.openxmlformats.org/officeDocument/2006/relationships/image" Target="../media/image31.png"/><Relationship Id="rId4" Type="http://schemas.openxmlformats.org/officeDocument/2006/relationships/image" Target="../media/image32.emf"/><Relationship Id="rId5" Type="http://schemas.openxmlformats.org/officeDocument/2006/relationships/image" Target="../media/image33.emf"/><Relationship Id="rId6" Type="http://schemas.openxmlformats.org/officeDocument/2006/relationships/image" Target="../media/image34.png"/><Relationship Id="rId7" Type="http://schemas.openxmlformats.org/officeDocument/2006/relationships/image" Target="../media/image35.png"/><Relationship Id="rId8" Type="http://schemas.openxmlformats.org/officeDocument/2006/relationships/image" Target="../media/image36.emf"/><Relationship Id="rId9" Type="http://schemas.openxmlformats.org/officeDocument/2006/relationships/image" Target="../media/image37.emf"/><Relationship Id="rId10" Type="http://schemas.openxmlformats.org/officeDocument/2006/relationships/image" Target="../media/image38.png"/><Relationship Id="rId11" Type="http://schemas.openxmlformats.org/officeDocument/2006/relationships/image" Target="../media/image39.png"/><Relationship Id="rId12" Type="http://schemas.openxmlformats.org/officeDocument/2006/relationships/image" Target="../media/image40.png"/><Relationship Id="rId13" Type="http://schemas.openxmlformats.org/officeDocument/2006/relationships/image" Target="../media/image41.png"/><Relationship Id="rId14" Type="http://schemas.openxmlformats.org/officeDocument/2006/relationships/image" Target="../media/image42.png"/><Relationship Id="rId15" Type="http://schemas.openxmlformats.org/officeDocument/2006/relationships/image" Target="../media/image43.png"/><Relationship Id="rId16" Type="http://schemas.openxmlformats.org/officeDocument/2006/relationships/image" Target="../media/image44.emf"/><Relationship Id="rId17" Type="http://schemas.openxmlformats.org/officeDocument/2006/relationships/image" Target="../media/image45.png"/><Relationship Id="rId18" Type="http://schemas.openxmlformats.org/officeDocument/2006/relationships/image" Target="../media/image46.png"/><Relationship Id="rId19" Type="http://schemas.openxmlformats.org/officeDocument/2006/relationships/image" Target="../media/image47.png"/><Relationship Id="rId30" Type="http://schemas.openxmlformats.org/officeDocument/2006/relationships/image" Target="../media/image58.png"/><Relationship Id="rId31" Type="http://schemas.openxmlformats.org/officeDocument/2006/relationships/image" Target="../media/image59.emf"/><Relationship Id="rId32" Type="http://schemas.openxmlformats.org/officeDocument/2006/relationships/image" Target="../media/image60.emf"/><Relationship Id="rId33" Type="http://schemas.openxmlformats.org/officeDocument/2006/relationships/image" Target="../media/image61.emf"/><Relationship Id="rId34" Type="http://schemas.openxmlformats.org/officeDocument/2006/relationships/image" Target="../media/image62.emf"/><Relationship Id="rId35" Type="http://schemas.openxmlformats.org/officeDocument/2006/relationships/image" Target="../media/image63.emf"/><Relationship Id="rId36" Type="http://schemas.openxmlformats.org/officeDocument/2006/relationships/image" Target="../media/image64.emf"/><Relationship Id="rId37" Type="http://schemas.openxmlformats.org/officeDocument/2006/relationships/image" Target="../media/image65.emf"/><Relationship Id="rId38" Type="http://schemas.openxmlformats.org/officeDocument/2006/relationships/image" Target="../media/image66.png"/><Relationship Id="rId39" Type="http://schemas.openxmlformats.org/officeDocument/2006/relationships/image" Target="../media/image67.png"/><Relationship Id="rId50" Type="http://schemas.openxmlformats.org/officeDocument/2006/relationships/image" Target="../media/image78.emf"/><Relationship Id="rId51" Type="http://schemas.openxmlformats.org/officeDocument/2006/relationships/image" Target="../media/image79.emf"/><Relationship Id="rId52" Type="http://schemas.openxmlformats.org/officeDocument/2006/relationships/image" Target="../media/image80.emf"/><Relationship Id="rId53" Type="http://schemas.openxmlformats.org/officeDocument/2006/relationships/image" Target="../media/image81.emf"/><Relationship Id="rId54" Type="http://schemas.openxmlformats.org/officeDocument/2006/relationships/image" Target="../media/image82.png"/><Relationship Id="rId55" Type="http://schemas.openxmlformats.org/officeDocument/2006/relationships/image" Target="../media/image83.png"/><Relationship Id="rId56" Type="http://schemas.openxmlformats.org/officeDocument/2006/relationships/image" Target="../media/image84.png"/><Relationship Id="rId57" Type="http://schemas.openxmlformats.org/officeDocument/2006/relationships/image" Target="../media/image85.png"/><Relationship Id="rId58" Type="http://schemas.openxmlformats.org/officeDocument/2006/relationships/image" Target="../media/image86.emf"/><Relationship Id="rId59" Type="http://schemas.openxmlformats.org/officeDocument/2006/relationships/image" Target="../media/image87.emf"/><Relationship Id="rId70" Type="http://schemas.openxmlformats.org/officeDocument/2006/relationships/image" Target="../media/image98.png"/><Relationship Id="rId71" Type="http://schemas.openxmlformats.org/officeDocument/2006/relationships/image" Target="../media/image99.png"/><Relationship Id="rId72" Type="http://schemas.openxmlformats.org/officeDocument/2006/relationships/image" Target="../media/image100.emf"/><Relationship Id="rId73" Type="http://schemas.openxmlformats.org/officeDocument/2006/relationships/image" Target="../media/image101.emf"/><Relationship Id="rId74" Type="http://schemas.openxmlformats.org/officeDocument/2006/relationships/image" Target="../media/image102.emf"/><Relationship Id="rId75" Type="http://schemas.openxmlformats.org/officeDocument/2006/relationships/image" Target="../media/image103.png"/><Relationship Id="rId76" Type="http://schemas.openxmlformats.org/officeDocument/2006/relationships/image" Target="../media/image104.png"/><Relationship Id="rId77" Type="http://schemas.openxmlformats.org/officeDocument/2006/relationships/image" Target="../media/image105.emf"/><Relationship Id="rId78" Type="http://schemas.openxmlformats.org/officeDocument/2006/relationships/image" Target="../media/image106.emf"/><Relationship Id="rId79" Type="http://schemas.openxmlformats.org/officeDocument/2006/relationships/image" Target="../media/image107.png"/><Relationship Id="rId90" Type="http://schemas.openxmlformats.org/officeDocument/2006/relationships/image" Target="../media/image118.emf"/><Relationship Id="rId91" Type="http://schemas.openxmlformats.org/officeDocument/2006/relationships/image" Target="../media/image119.emf"/><Relationship Id="rId92" Type="http://schemas.openxmlformats.org/officeDocument/2006/relationships/image" Target="../media/image120.png"/><Relationship Id="rId93" Type="http://schemas.openxmlformats.org/officeDocument/2006/relationships/image" Target="../media/image121.png"/><Relationship Id="rId20" Type="http://schemas.openxmlformats.org/officeDocument/2006/relationships/image" Target="../media/image48.png"/><Relationship Id="rId21" Type="http://schemas.openxmlformats.org/officeDocument/2006/relationships/image" Target="../media/image49.png"/><Relationship Id="rId22" Type="http://schemas.openxmlformats.org/officeDocument/2006/relationships/image" Target="../media/image50.png"/><Relationship Id="rId23" Type="http://schemas.openxmlformats.org/officeDocument/2006/relationships/image" Target="../media/image51.png"/><Relationship Id="rId24" Type="http://schemas.openxmlformats.org/officeDocument/2006/relationships/image" Target="../media/image52.emf"/><Relationship Id="rId25" Type="http://schemas.openxmlformats.org/officeDocument/2006/relationships/image" Target="../media/image53.emf"/><Relationship Id="rId26" Type="http://schemas.openxmlformats.org/officeDocument/2006/relationships/image" Target="../media/image54.png"/><Relationship Id="rId27" Type="http://schemas.openxmlformats.org/officeDocument/2006/relationships/image" Target="../media/image55.png"/><Relationship Id="rId28" Type="http://schemas.openxmlformats.org/officeDocument/2006/relationships/image" Target="../media/image56.png"/><Relationship Id="rId29" Type="http://schemas.openxmlformats.org/officeDocument/2006/relationships/image" Target="../media/image57.emf"/><Relationship Id="rId40" Type="http://schemas.openxmlformats.org/officeDocument/2006/relationships/image" Target="../media/image68.png"/><Relationship Id="rId41" Type="http://schemas.openxmlformats.org/officeDocument/2006/relationships/image" Target="../media/image69.emf"/><Relationship Id="rId42" Type="http://schemas.openxmlformats.org/officeDocument/2006/relationships/image" Target="../media/image70.emf"/><Relationship Id="rId43" Type="http://schemas.openxmlformats.org/officeDocument/2006/relationships/image" Target="../media/image71.png"/><Relationship Id="rId44" Type="http://schemas.openxmlformats.org/officeDocument/2006/relationships/image" Target="../media/image72.png"/><Relationship Id="rId45" Type="http://schemas.openxmlformats.org/officeDocument/2006/relationships/image" Target="../media/image73.emf"/><Relationship Id="rId46" Type="http://schemas.openxmlformats.org/officeDocument/2006/relationships/image" Target="../media/image74.emf"/><Relationship Id="rId47" Type="http://schemas.openxmlformats.org/officeDocument/2006/relationships/image" Target="../media/image75.emf"/><Relationship Id="rId48" Type="http://schemas.openxmlformats.org/officeDocument/2006/relationships/image" Target="../media/image76.emf"/><Relationship Id="rId49" Type="http://schemas.openxmlformats.org/officeDocument/2006/relationships/image" Target="../media/image77.emf"/><Relationship Id="rId60" Type="http://schemas.openxmlformats.org/officeDocument/2006/relationships/image" Target="../media/image88.png"/><Relationship Id="rId61" Type="http://schemas.openxmlformats.org/officeDocument/2006/relationships/image" Target="../media/image89.png"/><Relationship Id="rId62" Type="http://schemas.openxmlformats.org/officeDocument/2006/relationships/image" Target="../media/image90.emf"/><Relationship Id="rId63" Type="http://schemas.openxmlformats.org/officeDocument/2006/relationships/image" Target="../media/image91.emf"/><Relationship Id="rId64" Type="http://schemas.openxmlformats.org/officeDocument/2006/relationships/image" Target="../media/image92.png"/><Relationship Id="rId65" Type="http://schemas.openxmlformats.org/officeDocument/2006/relationships/image" Target="../media/image93.emf"/><Relationship Id="rId66" Type="http://schemas.openxmlformats.org/officeDocument/2006/relationships/image" Target="../media/image94.emf"/><Relationship Id="rId67" Type="http://schemas.openxmlformats.org/officeDocument/2006/relationships/image" Target="../media/image95.png"/><Relationship Id="rId68" Type="http://schemas.openxmlformats.org/officeDocument/2006/relationships/image" Target="../media/image96.png"/><Relationship Id="rId69" Type="http://schemas.openxmlformats.org/officeDocument/2006/relationships/image" Target="../media/image97.png"/><Relationship Id="rId80" Type="http://schemas.openxmlformats.org/officeDocument/2006/relationships/image" Target="../media/image108.png"/><Relationship Id="rId81" Type="http://schemas.openxmlformats.org/officeDocument/2006/relationships/image" Target="../media/image109.emf"/><Relationship Id="rId82" Type="http://schemas.openxmlformats.org/officeDocument/2006/relationships/image" Target="../media/image110.png"/><Relationship Id="rId83" Type="http://schemas.openxmlformats.org/officeDocument/2006/relationships/image" Target="../media/image111.png"/><Relationship Id="rId84" Type="http://schemas.openxmlformats.org/officeDocument/2006/relationships/image" Target="../media/image112.emf"/><Relationship Id="rId85" Type="http://schemas.openxmlformats.org/officeDocument/2006/relationships/image" Target="../media/image113.emf"/><Relationship Id="rId86" Type="http://schemas.openxmlformats.org/officeDocument/2006/relationships/image" Target="../media/image114.png"/><Relationship Id="rId87" Type="http://schemas.openxmlformats.org/officeDocument/2006/relationships/image" Target="../media/image115.png"/><Relationship Id="rId88" Type="http://schemas.openxmlformats.org/officeDocument/2006/relationships/image" Target="../media/image116.emf"/><Relationship Id="rId89" Type="http://schemas.openxmlformats.org/officeDocument/2006/relationships/image" Target="../media/image117.emf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4.png"/><Relationship Id="rId4" Type="http://schemas.openxmlformats.org/officeDocument/2006/relationships/image" Target="../media/image125.png"/><Relationship Id="rId5" Type="http://schemas.openxmlformats.org/officeDocument/2006/relationships/image" Target="../media/image126.png"/><Relationship Id="rId6" Type="http://schemas.openxmlformats.org/officeDocument/2006/relationships/image" Target="../media/image127.png"/><Relationship Id="rId7" Type="http://schemas.openxmlformats.org/officeDocument/2006/relationships/image" Target="../media/image128.png"/><Relationship Id="rId8" Type="http://schemas.openxmlformats.org/officeDocument/2006/relationships/image" Target="../media/image129.png"/><Relationship Id="rId1" Type="http://schemas.openxmlformats.org/officeDocument/2006/relationships/image" Target="../media/image122.png"/><Relationship Id="rId2" Type="http://schemas.openxmlformats.org/officeDocument/2006/relationships/image" Target="../media/image12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0.emf"/><Relationship Id="rId2" Type="http://schemas.openxmlformats.org/officeDocument/2006/relationships/image" Target="../media/image131.emf"/><Relationship Id="rId3" Type="http://schemas.openxmlformats.org/officeDocument/2006/relationships/image" Target="../media/image132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emf"/><Relationship Id="rId2" Type="http://schemas.openxmlformats.org/officeDocument/2006/relationships/image" Target="../media/image77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139700</xdr:rowOff>
    </xdr:from>
    <xdr:to>
      <xdr:col>5</xdr:col>
      <xdr:colOff>584200</xdr:colOff>
      <xdr:row>31</xdr:row>
      <xdr:rowOff>53975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25700"/>
          <a:ext cx="4711700" cy="3533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6</xdr:col>
      <xdr:colOff>810895</xdr:colOff>
      <xdr:row>8</xdr:row>
      <xdr:rowOff>103505</xdr:rowOff>
    </xdr:to>
    <xdr:pic>
      <xdr:nvPicPr>
        <xdr:cNvPr id="3" name="Picture 2"/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00"/>
          <a:ext cx="5763895" cy="8655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0</xdr:colOff>
      <xdr:row>14</xdr:row>
      <xdr:rowOff>1</xdr:rowOff>
    </xdr:from>
    <xdr:to>
      <xdr:col>11</xdr:col>
      <xdr:colOff>521360</xdr:colOff>
      <xdr:row>30</xdr:row>
      <xdr:rowOff>101601</xdr:rowOff>
    </xdr:to>
    <xdr:pic>
      <xdr:nvPicPr>
        <xdr:cNvPr id="4" name="Picture 3"/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8500" y="2667001"/>
          <a:ext cx="3823360" cy="3149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13</xdr:col>
      <xdr:colOff>0</xdr:colOff>
      <xdr:row>14</xdr:row>
      <xdr:rowOff>38101</xdr:rowOff>
    </xdr:from>
    <xdr:to>
      <xdr:col>17</xdr:col>
      <xdr:colOff>459693</xdr:colOff>
      <xdr:row>30</xdr:row>
      <xdr:rowOff>88901</xdr:rowOff>
    </xdr:to>
    <xdr:pic>
      <xdr:nvPicPr>
        <xdr:cNvPr id="5" name="Picture 4"/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31500" y="2705101"/>
          <a:ext cx="3761693" cy="3098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19</xdr:col>
      <xdr:colOff>0</xdr:colOff>
      <xdr:row>14</xdr:row>
      <xdr:rowOff>1</xdr:rowOff>
    </xdr:from>
    <xdr:to>
      <xdr:col>23</xdr:col>
      <xdr:colOff>505943</xdr:colOff>
      <xdr:row>30</xdr:row>
      <xdr:rowOff>88901</xdr:rowOff>
    </xdr:to>
    <xdr:pic>
      <xdr:nvPicPr>
        <xdr:cNvPr id="6" name="Picture 5"/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4500" y="2667001"/>
          <a:ext cx="3807943" cy="3136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19</xdr:col>
      <xdr:colOff>0</xdr:colOff>
      <xdr:row>32</xdr:row>
      <xdr:rowOff>0</xdr:rowOff>
    </xdr:from>
    <xdr:to>
      <xdr:col>23</xdr:col>
      <xdr:colOff>541867</xdr:colOff>
      <xdr:row>47</xdr:row>
      <xdr:rowOff>25400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684500" y="6096000"/>
          <a:ext cx="3843867" cy="2882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5</xdr:col>
      <xdr:colOff>406400</xdr:colOff>
      <xdr:row>49</xdr:row>
      <xdr:rowOff>161925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6096000"/>
          <a:ext cx="4533900" cy="3400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5</xdr:col>
      <xdr:colOff>406400</xdr:colOff>
      <xdr:row>68</xdr:row>
      <xdr:rowOff>161925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9715500"/>
          <a:ext cx="4533900" cy="3400425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49</xdr:row>
      <xdr:rowOff>0</xdr:rowOff>
    </xdr:from>
    <xdr:to>
      <xdr:col>23</xdr:col>
      <xdr:colOff>338667</xdr:colOff>
      <xdr:row>63</xdr:row>
      <xdr:rowOff>63500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4500" y="9334500"/>
          <a:ext cx="3640667" cy="273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5</xdr:col>
      <xdr:colOff>770890</xdr:colOff>
      <xdr:row>97</xdr:row>
      <xdr:rowOff>8255</xdr:rowOff>
    </xdr:to>
    <xdr:pic>
      <xdr:nvPicPr>
        <xdr:cNvPr id="11" name="Picture 10"/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06500"/>
          <a:ext cx="4898390" cy="45802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0</xdr:colOff>
      <xdr:row>74</xdr:row>
      <xdr:rowOff>152400</xdr:rowOff>
    </xdr:from>
    <xdr:to>
      <xdr:col>13</xdr:col>
      <xdr:colOff>238932</xdr:colOff>
      <xdr:row>97</xdr:row>
      <xdr:rowOff>25400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778500" y="14249400"/>
          <a:ext cx="5191932" cy="4254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74</xdr:row>
      <xdr:rowOff>101600</xdr:rowOff>
    </xdr:from>
    <xdr:to>
      <xdr:col>20</xdr:col>
      <xdr:colOff>192437</xdr:colOff>
      <xdr:row>96</xdr:row>
      <xdr:rowOff>127000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557000" y="14198600"/>
          <a:ext cx="5145437" cy="421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0</xdr:rowOff>
    </xdr:from>
    <xdr:to>
      <xdr:col>4</xdr:col>
      <xdr:colOff>110490</xdr:colOff>
      <xdr:row>124</xdr:row>
      <xdr:rowOff>2540</xdr:rowOff>
    </xdr:to>
    <xdr:pic>
      <xdr:nvPicPr>
        <xdr:cNvPr id="14" name="Picture 13"/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240500"/>
          <a:ext cx="3412490" cy="438404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0</xdr:rowOff>
    </xdr:from>
    <xdr:to>
      <xdr:col>6</xdr:col>
      <xdr:colOff>190500</xdr:colOff>
      <xdr:row>48</xdr:row>
      <xdr:rowOff>38840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72000"/>
          <a:ext cx="5143500" cy="46108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15</xdr:col>
      <xdr:colOff>546100</xdr:colOff>
      <xdr:row>48</xdr:row>
      <xdr:rowOff>2855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0" y="4572000"/>
          <a:ext cx="6324600" cy="457485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13</xdr:col>
      <xdr:colOff>774699</xdr:colOff>
      <xdr:row>22</xdr:row>
      <xdr:rowOff>58567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0" y="381000"/>
          <a:ext cx="4902199" cy="38685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6</xdr:col>
      <xdr:colOff>419100</xdr:colOff>
      <xdr:row>21</xdr:row>
      <xdr:rowOff>72828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81000"/>
          <a:ext cx="5372100" cy="36923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5</xdr:col>
      <xdr:colOff>673100</xdr:colOff>
      <xdr:row>76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299700"/>
          <a:ext cx="4800600" cy="42672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54</xdr:row>
      <xdr:rowOff>0</xdr:rowOff>
    </xdr:from>
    <xdr:to>
      <xdr:col>13</xdr:col>
      <xdr:colOff>36897</xdr:colOff>
      <xdr:row>76</xdr:row>
      <xdr:rowOff>165100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78500" y="10299700"/>
          <a:ext cx="4989897" cy="43561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54</xdr:row>
      <xdr:rowOff>0</xdr:rowOff>
    </xdr:from>
    <xdr:to>
      <xdr:col>19</xdr:col>
      <xdr:colOff>642026</xdr:colOff>
      <xdr:row>76</xdr:row>
      <xdr:rowOff>165100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57000" y="10299700"/>
          <a:ext cx="4769526" cy="43561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54</xdr:row>
      <xdr:rowOff>0</xdr:rowOff>
    </xdr:from>
    <xdr:to>
      <xdr:col>27</xdr:col>
      <xdr:colOff>622300</xdr:colOff>
      <xdr:row>76</xdr:row>
      <xdr:rowOff>151102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35500" y="10299700"/>
          <a:ext cx="5575300" cy="43421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6</xdr:col>
      <xdr:colOff>635000</xdr:colOff>
      <xdr:row>102</xdr:row>
      <xdr:rowOff>149561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646400"/>
          <a:ext cx="5588000" cy="395956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82</xdr:row>
      <xdr:rowOff>0</xdr:rowOff>
    </xdr:from>
    <xdr:to>
      <xdr:col>14</xdr:col>
      <xdr:colOff>50800</xdr:colOff>
      <xdr:row>102</xdr:row>
      <xdr:rowOff>175929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78500" y="15646400"/>
          <a:ext cx="5829300" cy="39859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82</xdr:row>
      <xdr:rowOff>0</xdr:rowOff>
    </xdr:from>
    <xdr:to>
      <xdr:col>23</xdr:col>
      <xdr:colOff>457200</xdr:colOff>
      <xdr:row>102</xdr:row>
      <xdr:rowOff>134267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82500" y="15646400"/>
          <a:ext cx="7061200" cy="394426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82</xdr:row>
      <xdr:rowOff>0</xdr:rowOff>
    </xdr:from>
    <xdr:to>
      <xdr:col>30</xdr:col>
      <xdr:colOff>88900</xdr:colOff>
      <xdr:row>102</xdr:row>
      <xdr:rowOff>134067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812000" y="15646400"/>
          <a:ext cx="5041900" cy="39440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88900</xdr:colOff>
      <xdr:row>18</xdr:row>
      <xdr:rowOff>38100</xdr:rowOff>
    </xdr:from>
    <xdr:to>
      <xdr:col>10</xdr:col>
      <xdr:colOff>647700</xdr:colOff>
      <xdr:row>30</xdr:row>
      <xdr:rowOff>88900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</xdr:colOff>
      <xdr:row>17</xdr:row>
      <xdr:rowOff>127000</xdr:rowOff>
    </xdr:from>
    <xdr:to>
      <xdr:col>6</xdr:col>
      <xdr:colOff>1827987</xdr:colOff>
      <xdr:row>37</xdr:row>
      <xdr:rowOff>25400</xdr:rowOff>
    </xdr:to>
    <xdr:pic>
      <xdr:nvPicPr>
        <xdr:cNvPr id="5" name="Picture 4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594101" y="3365500"/>
          <a:ext cx="3428186" cy="3708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76201</xdr:colOff>
      <xdr:row>17</xdr:row>
      <xdr:rowOff>177800</xdr:rowOff>
    </xdr:from>
    <xdr:to>
      <xdr:col>11</xdr:col>
      <xdr:colOff>401749</xdr:colOff>
      <xdr:row>37</xdr:row>
      <xdr:rowOff>127000</xdr:rowOff>
    </xdr:to>
    <xdr:pic>
      <xdr:nvPicPr>
        <xdr:cNvPr id="7" name="Picture 6"/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597901" y="3416300"/>
          <a:ext cx="3475148" cy="375920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</xdr:col>
      <xdr:colOff>114300</xdr:colOff>
      <xdr:row>38</xdr:row>
      <xdr:rowOff>127000</xdr:rowOff>
    </xdr:from>
    <xdr:to>
      <xdr:col>6</xdr:col>
      <xdr:colOff>1587500</xdr:colOff>
      <xdr:row>53</xdr:row>
      <xdr:rowOff>12700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11</xdr:col>
      <xdr:colOff>381000</xdr:colOff>
      <xdr:row>41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65200"/>
          <a:ext cx="9461500" cy="6870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13</xdr:col>
      <xdr:colOff>25400</xdr:colOff>
      <xdr:row>73</xdr:row>
      <xdr:rowOff>152400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45400"/>
          <a:ext cx="10756900" cy="6438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11</xdr:col>
      <xdr:colOff>546100</xdr:colOff>
      <xdr:row>114</xdr:row>
      <xdr:rowOff>139700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516100"/>
          <a:ext cx="9626600" cy="7378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12</xdr:col>
      <xdr:colOff>533400</xdr:colOff>
      <xdr:row>156</xdr:row>
      <xdr:rowOff>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339300"/>
          <a:ext cx="10439400" cy="7429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12</xdr:col>
      <xdr:colOff>177800</xdr:colOff>
      <xdr:row>197</xdr:row>
      <xdr:rowOff>139700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0162500"/>
          <a:ext cx="10083800" cy="756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0</xdr:rowOff>
    </xdr:from>
    <xdr:to>
      <xdr:col>12</xdr:col>
      <xdr:colOff>203200</xdr:colOff>
      <xdr:row>237</xdr:row>
      <xdr:rowOff>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8176200"/>
          <a:ext cx="10109200" cy="704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239</xdr:row>
      <xdr:rowOff>0</xdr:rowOff>
    </xdr:from>
    <xdr:to>
      <xdr:col>12</xdr:col>
      <xdr:colOff>571500</xdr:colOff>
      <xdr:row>273</xdr:row>
      <xdr:rowOff>127000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5618400"/>
          <a:ext cx="10477500" cy="6604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276</xdr:row>
      <xdr:rowOff>0</xdr:rowOff>
    </xdr:from>
    <xdr:to>
      <xdr:col>12</xdr:col>
      <xdr:colOff>330200</xdr:colOff>
      <xdr:row>316</xdr:row>
      <xdr:rowOff>127000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52679600"/>
          <a:ext cx="10236200" cy="7747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319</xdr:row>
      <xdr:rowOff>0</xdr:rowOff>
    </xdr:from>
    <xdr:to>
      <xdr:col>12</xdr:col>
      <xdr:colOff>279400</xdr:colOff>
      <xdr:row>355</xdr:row>
      <xdr:rowOff>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0883800"/>
          <a:ext cx="10185400" cy="685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357</xdr:row>
      <xdr:rowOff>0</xdr:rowOff>
    </xdr:from>
    <xdr:to>
      <xdr:col>12</xdr:col>
      <xdr:colOff>647700</xdr:colOff>
      <xdr:row>397</xdr:row>
      <xdr:rowOff>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8135500"/>
          <a:ext cx="10553700" cy="7632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400</xdr:row>
      <xdr:rowOff>190499</xdr:rowOff>
    </xdr:from>
    <xdr:to>
      <xdr:col>11</xdr:col>
      <xdr:colOff>59950</xdr:colOff>
      <xdr:row>427</xdr:row>
      <xdr:rowOff>76200</xdr:rowOff>
    </xdr:to>
    <xdr:pic>
      <xdr:nvPicPr>
        <xdr:cNvPr id="13" name="Picture 12"/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76530199"/>
          <a:ext cx="9140450" cy="502920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401</xdr:row>
      <xdr:rowOff>0</xdr:rowOff>
    </xdr:from>
    <xdr:to>
      <xdr:col>23</xdr:col>
      <xdr:colOff>317500</xdr:colOff>
      <xdr:row>428</xdr:row>
      <xdr:rowOff>27408</xdr:rowOff>
    </xdr:to>
    <xdr:pic>
      <xdr:nvPicPr>
        <xdr:cNvPr id="15" name="Picture 14"/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906000" y="76530200"/>
          <a:ext cx="9398000" cy="5170908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812800</xdr:colOff>
      <xdr:row>0</xdr:row>
      <xdr:rowOff>0</xdr:rowOff>
    </xdr:from>
    <xdr:to>
      <xdr:col>19</xdr:col>
      <xdr:colOff>0</xdr:colOff>
      <xdr:row>34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16800" y="0"/>
          <a:ext cx="8267700" cy="65913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254</xdr:row>
      <xdr:rowOff>114300</xdr:rowOff>
    </xdr:from>
    <xdr:to>
      <xdr:col>27</xdr:col>
      <xdr:colOff>738905</xdr:colOff>
      <xdr:row>284</xdr:row>
      <xdr:rowOff>177800</xdr:rowOff>
    </xdr:to>
    <xdr:pic>
      <xdr:nvPicPr>
        <xdr:cNvPr id="24" name="Picture 23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382500" y="685800"/>
          <a:ext cx="10644905" cy="5778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215900</xdr:colOff>
      <xdr:row>284</xdr:row>
      <xdr:rowOff>25400</xdr:rowOff>
    </xdr:from>
    <xdr:to>
      <xdr:col>6</xdr:col>
      <xdr:colOff>416154</xdr:colOff>
      <xdr:row>306</xdr:row>
      <xdr:rowOff>101600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66900" y="6311900"/>
          <a:ext cx="3502254" cy="4267200"/>
        </a:xfrm>
        <a:prstGeom prst="rect">
          <a:avLst/>
        </a:prstGeom>
      </xdr:spPr>
    </xdr:pic>
    <xdr:clientData/>
  </xdr:twoCellAnchor>
  <xdr:twoCellAnchor editAs="oneCell">
    <xdr:from>
      <xdr:col>6</xdr:col>
      <xdr:colOff>660400</xdr:colOff>
      <xdr:row>284</xdr:row>
      <xdr:rowOff>12700</xdr:rowOff>
    </xdr:from>
    <xdr:to>
      <xdr:col>11</xdr:col>
      <xdr:colOff>24731</xdr:colOff>
      <xdr:row>306</xdr:row>
      <xdr:rowOff>76200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13400" y="6299200"/>
          <a:ext cx="3491831" cy="4254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310</xdr:row>
      <xdr:rowOff>0</xdr:rowOff>
    </xdr:from>
    <xdr:to>
      <xdr:col>8</xdr:col>
      <xdr:colOff>716733</xdr:colOff>
      <xdr:row>338</xdr:row>
      <xdr:rowOff>152400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239500"/>
          <a:ext cx="7320733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308</xdr:row>
      <xdr:rowOff>0</xdr:rowOff>
    </xdr:from>
    <xdr:to>
      <xdr:col>16</xdr:col>
      <xdr:colOff>480064</xdr:colOff>
      <xdr:row>337</xdr:row>
      <xdr:rowOff>101600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29500" y="10858500"/>
          <a:ext cx="6258564" cy="5626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340</xdr:row>
      <xdr:rowOff>0</xdr:rowOff>
    </xdr:from>
    <xdr:to>
      <xdr:col>6</xdr:col>
      <xdr:colOff>96020</xdr:colOff>
      <xdr:row>361</xdr:row>
      <xdr:rowOff>139700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1000" y="16954500"/>
          <a:ext cx="3398020" cy="4140200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340</xdr:row>
      <xdr:rowOff>0</xdr:rowOff>
    </xdr:from>
    <xdr:to>
      <xdr:col>10</xdr:col>
      <xdr:colOff>314197</xdr:colOff>
      <xdr:row>361</xdr:row>
      <xdr:rowOff>127000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81600" y="16954500"/>
          <a:ext cx="3387597" cy="412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366</xdr:row>
      <xdr:rowOff>38100</xdr:rowOff>
    </xdr:from>
    <xdr:to>
      <xdr:col>8</xdr:col>
      <xdr:colOff>508000</xdr:colOff>
      <xdr:row>394</xdr:row>
      <xdr:rowOff>79348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1945600"/>
          <a:ext cx="7112000" cy="537524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366</xdr:row>
      <xdr:rowOff>0</xdr:rowOff>
    </xdr:from>
    <xdr:to>
      <xdr:col>16</xdr:col>
      <xdr:colOff>75078</xdr:colOff>
      <xdr:row>394</xdr:row>
      <xdr:rowOff>139700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29500" y="21907500"/>
          <a:ext cx="5853578" cy="5473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397</xdr:row>
      <xdr:rowOff>0</xdr:rowOff>
    </xdr:from>
    <xdr:to>
      <xdr:col>6</xdr:col>
      <xdr:colOff>87086</xdr:colOff>
      <xdr:row>417</xdr:row>
      <xdr:rowOff>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51000" y="27813000"/>
          <a:ext cx="3389086" cy="381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139700</xdr:colOff>
      <xdr:row>397</xdr:row>
      <xdr:rowOff>0</xdr:rowOff>
    </xdr:from>
    <xdr:to>
      <xdr:col>10</xdr:col>
      <xdr:colOff>226786</xdr:colOff>
      <xdr:row>417</xdr:row>
      <xdr:rowOff>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092700" y="27813000"/>
          <a:ext cx="3389086" cy="381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6</xdr:col>
      <xdr:colOff>108205</xdr:colOff>
      <xdr:row>149</xdr:row>
      <xdr:rowOff>70201</xdr:rowOff>
    </xdr:to>
    <xdr:pic>
      <xdr:nvPicPr>
        <xdr:cNvPr id="35" name="Picture 34"/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44018200"/>
          <a:ext cx="3410205" cy="388020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203201</xdr:colOff>
      <xdr:row>129</xdr:row>
      <xdr:rowOff>0</xdr:rowOff>
    </xdr:from>
    <xdr:to>
      <xdr:col>10</xdr:col>
      <xdr:colOff>294355</xdr:colOff>
      <xdr:row>149</xdr:row>
      <xdr:rowOff>50800</xdr:rowOff>
    </xdr:to>
    <xdr:pic>
      <xdr:nvPicPr>
        <xdr:cNvPr id="36" name="Picture 35"/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156201" y="44018200"/>
          <a:ext cx="3393154" cy="3860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368300</xdr:colOff>
      <xdr:row>164</xdr:row>
      <xdr:rowOff>12700</xdr:rowOff>
    </xdr:from>
    <xdr:to>
      <xdr:col>10</xdr:col>
      <xdr:colOff>638041</xdr:colOff>
      <xdr:row>185</xdr:row>
      <xdr:rowOff>76200</xdr:rowOff>
    </xdr:to>
    <xdr:pic>
      <xdr:nvPicPr>
        <xdr:cNvPr id="39" name="Picture 38"/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21300" y="50698400"/>
          <a:ext cx="3571741" cy="4064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164</xdr:row>
      <xdr:rowOff>1</xdr:rowOff>
    </xdr:from>
    <xdr:to>
      <xdr:col>6</xdr:col>
      <xdr:colOff>292100</xdr:colOff>
      <xdr:row>185</xdr:row>
      <xdr:rowOff>88943</xdr:rowOff>
    </xdr:to>
    <xdr:pic>
      <xdr:nvPicPr>
        <xdr:cNvPr id="40" name="Picture 39"/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50685701"/>
          <a:ext cx="3594100" cy="408944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139700</xdr:colOff>
      <xdr:row>164</xdr:row>
      <xdr:rowOff>76200</xdr:rowOff>
    </xdr:from>
    <xdr:to>
      <xdr:col>19</xdr:col>
      <xdr:colOff>203200</xdr:colOff>
      <xdr:row>189</xdr:row>
      <xdr:rowOff>167702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220200" y="50761900"/>
          <a:ext cx="6667500" cy="485400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129</xdr:row>
      <xdr:rowOff>0</xdr:rowOff>
    </xdr:from>
    <xdr:to>
      <xdr:col>39</xdr:col>
      <xdr:colOff>301053</xdr:colOff>
      <xdr:row>155</xdr:row>
      <xdr:rowOff>139700</xdr:rowOff>
    </xdr:to>
    <xdr:pic>
      <xdr:nvPicPr>
        <xdr:cNvPr id="41" name="Picture 40"/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3114000" y="44018200"/>
          <a:ext cx="9381553" cy="5092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27</xdr:col>
      <xdr:colOff>0</xdr:colOff>
      <xdr:row>163</xdr:row>
      <xdr:rowOff>190499</xdr:rowOff>
    </xdr:from>
    <xdr:to>
      <xdr:col>37</xdr:col>
      <xdr:colOff>508000</xdr:colOff>
      <xdr:row>189</xdr:row>
      <xdr:rowOff>8466</xdr:rowOff>
    </xdr:to>
    <xdr:pic>
      <xdr:nvPicPr>
        <xdr:cNvPr id="42" name="Picture 41"/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2288500" y="50685699"/>
          <a:ext cx="8763000" cy="477096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1</xdr:colOff>
      <xdr:row>196</xdr:row>
      <xdr:rowOff>0</xdr:rowOff>
    </xdr:from>
    <xdr:to>
      <xdr:col>5</xdr:col>
      <xdr:colOff>572805</xdr:colOff>
      <xdr:row>215</xdr:row>
      <xdr:rowOff>12759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51001" y="56807100"/>
          <a:ext cx="3049304" cy="3632259"/>
        </a:xfrm>
        <a:prstGeom prst="rect">
          <a:avLst/>
        </a:prstGeom>
      </xdr:spPr>
    </xdr:pic>
    <xdr:clientData/>
  </xdr:twoCellAnchor>
  <xdr:twoCellAnchor editAs="oneCell">
    <xdr:from>
      <xdr:col>5</xdr:col>
      <xdr:colOff>660400</xdr:colOff>
      <xdr:row>196</xdr:row>
      <xdr:rowOff>0</xdr:rowOff>
    </xdr:from>
    <xdr:to>
      <xdr:col>9</xdr:col>
      <xdr:colOff>428978</xdr:colOff>
      <xdr:row>215</xdr:row>
      <xdr:rowOff>38100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787900" y="56807100"/>
          <a:ext cx="3070578" cy="365760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196</xdr:row>
      <xdr:rowOff>0</xdr:rowOff>
    </xdr:from>
    <xdr:to>
      <xdr:col>34</xdr:col>
      <xdr:colOff>494878</xdr:colOff>
      <xdr:row>220</xdr:row>
      <xdr:rowOff>177800</xdr:rowOff>
    </xdr:to>
    <xdr:pic>
      <xdr:nvPicPr>
        <xdr:cNvPr id="47" name="Picture 46"/>
        <xdr:cNvPicPr/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9812000" y="56807100"/>
          <a:ext cx="8749878" cy="4749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647700</xdr:colOff>
      <xdr:row>226</xdr:row>
      <xdr:rowOff>0</xdr:rowOff>
    </xdr:from>
    <xdr:to>
      <xdr:col>9</xdr:col>
      <xdr:colOff>203043</xdr:colOff>
      <xdr:row>243</xdr:row>
      <xdr:rowOff>165100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775200" y="62141100"/>
          <a:ext cx="2857343" cy="3403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225</xdr:row>
      <xdr:rowOff>190499</xdr:rowOff>
    </xdr:from>
    <xdr:to>
      <xdr:col>5</xdr:col>
      <xdr:colOff>380844</xdr:colOff>
      <xdr:row>243</xdr:row>
      <xdr:rowOff>165100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51000" y="62141099"/>
          <a:ext cx="2857344" cy="340360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225</xdr:row>
      <xdr:rowOff>0</xdr:rowOff>
    </xdr:from>
    <xdr:to>
      <xdr:col>17</xdr:col>
      <xdr:colOff>240387</xdr:colOff>
      <xdr:row>249</xdr:row>
      <xdr:rowOff>177800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255000" y="61950600"/>
          <a:ext cx="6018887" cy="4749800"/>
        </a:xfrm>
        <a:prstGeom prst="rect">
          <a:avLst/>
        </a:prstGeom>
      </xdr:spPr>
    </xdr:pic>
    <xdr:clientData/>
  </xdr:twoCellAnchor>
  <xdr:twoCellAnchor editAs="oneCell">
    <xdr:from>
      <xdr:col>17</xdr:col>
      <xdr:colOff>520700</xdr:colOff>
      <xdr:row>224</xdr:row>
      <xdr:rowOff>12700</xdr:rowOff>
    </xdr:from>
    <xdr:to>
      <xdr:col>24</xdr:col>
      <xdr:colOff>50800</xdr:colOff>
      <xdr:row>248</xdr:row>
      <xdr:rowOff>50800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554200" y="61772800"/>
          <a:ext cx="5308600" cy="4610100"/>
        </a:xfrm>
        <a:prstGeom prst="rect">
          <a:avLst/>
        </a:prstGeom>
      </xdr:spPr>
    </xdr:pic>
    <xdr:clientData/>
  </xdr:twoCellAnchor>
  <xdr:twoCellAnchor editAs="oneCell">
    <xdr:from>
      <xdr:col>25</xdr:col>
      <xdr:colOff>596900</xdr:colOff>
      <xdr:row>225</xdr:row>
      <xdr:rowOff>152400</xdr:rowOff>
    </xdr:from>
    <xdr:to>
      <xdr:col>36</xdr:col>
      <xdr:colOff>317500</xdr:colOff>
      <xdr:row>250</xdr:row>
      <xdr:rowOff>131775</xdr:rowOff>
    </xdr:to>
    <xdr:pic>
      <xdr:nvPicPr>
        <xdr:cNvPr id="54" name="Picture 53"/>
        <xdr:cNvPicPr/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234400" y="62484000"/>
          <a:ext cx="8801100" cy="47418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440</xdr:row>
      <xdr:rowOff>104075</xdr:rowOff>
    </xdr:from>
    <xdr:to>
      <xdr:col>5</xdr:col>
      <xdr:colOff>444500</xdr:colOff>
      <xdr:row>458</xdr:row>
      <xdr:rowOff>177800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51000" y="36108575"/>
          <a:ext cx="2921000" cy="3502725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441</xdr:row>
      <xdr:rowOff>0</xdr:rowOff>
    </xdr:from>
    <xdr:to>
      <xdr:col>8</xdr:col>
      <xdr:colOff>819038</xdr:colOff>
      <xdr:row>458</xdr:row>
      <xdr:rowOff>165100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584700" y="36195000"/>
          <a:ext cx="2838338" cy="3403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419</xdr:row>
      <xdr:rowOff>0</xdr:rowOff>
    </xdr:from>
    <xdr:to>
      <xdr:col>7</xdr:col>
      <xdr:colOff>545062</xdr:colOff>
      <xdr:row>440</xdr:row>
      <xdr:rowOff>101600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5500" y="32004000"/>
          <a:ext cx="5498062" cy="4102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419</xdr:row>
      <xdr:rowOff>0</xdr:rowOff>
    </xdr:from>
    <xdr:to>
      <xdr:col>24</xdr:col>
      <xdr:colOff>723900</xdr:colOff>
      <xdr:row>442</xdr:row>
      <xdr:rowOff>23601</xdr:rowOff>
    </xdr:to>
    <xdr:pic>
      <xdr:nvPicPr>
        <xdr:cNvPr id="59" name="Picture 58"/>
        <xdr:cNvPicPr/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382500" y="32004000"/>
          <a:ext cx="8153400" cy="440510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749300</xdr:colOff>
      <xdr:row>418</xdr:row>
      <xdr:rowOff>0</xdr:rowOff>
    </xdr:from>
    <xdr:to>
      <xdr:col>14</xdr:col>
      <xdr:colOff>416394</xdr:colOff>
      <xdr:row>441</xdr:row>
      <xdr:rowOff>177800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527800" y="31813500"/>
          <a:ext cx="5445594" cy="4559300"/>
        </a:xfrm>
        <a:prstGeom prst="rect">
          <a:avLst/>
        </a:prstGeom>
      </xdr:spPr>
    </xdr:pic>
    <xdr:clientData/>
  </xdr:twoCellAnchor>
  <xdr:twoCellAnchor editAs="oneCell">
    <xdr:from>
      <xdr:col>7</xdr:col>
      <xdr:colOff>520700</xdr:colOff>
      <xdr:row>722</xdr:row>
      <xdr:rowOff>127000</xdr:rowOff>
    </xdr:from>
    <xdr:to>
      <xdr:col>14</xdr:col>
      <xdr:colOff>368300</xdr:colOff>
      <xdr:row>743</xdr:row>
      <xdr:rowOff>155174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299200" y="105359200"/>
          <a:ext cx="5626100" cy="402867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723</xdr:row>
      <xdr:rowOff>50800</xdr:rowOff>
    </xdr:from>
    <xdr:to>
      <xdr:col>22</xdr:col>
      <xdr:colOff>495300</xdr:colOff>
      <xdr:row>745</xdr:row>
      <xdr:rowOff>136634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382500" y="105473500"/>
          <a:ext cx="6273800" cy="427683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698</xdr:row>
      <xdr:rowOff>0</xdr:rowOff>
    </xdr:from>
    <xdr:to>
      <xdr:col>14</xdr:col>
      <xdr:colOff>658886</xdr:colOff>
      <xdr:row>719</xdr:row>
      <xdr:rowOff>114300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04000" y="133083300"/>
          <a:ext cx="5611886" cy="41148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698</xdr:row>
      <xdr:rowOff>0</xdr:rowOff>
    </xdr:from>
    <xdr:to>
      <xdr:col>20</xdr:col>
      <xdr:colOff>752714</xdr:colOff>
      <xdr:row>719</xdr:row>
      <xdr:rowOff>101600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382500" y="100660200"/>
          <a:ext cx="4880214" cy="4102100"/>
        </a:xfrm>
        <a:prstGeom prst="rect">
          <a:avLst/>
        </a:prstGeom>
      </xdr:spPr>
    </xdr:pic>
    <xdr:clientData/>
  </xdr:twoCellAnchor>
  <xdr:twoCellAnchor editAs="oneCell">
    <xdr:from>
      <xdr:col>20</xdr:col>
      <xdr:colOff>749300</xdr:colOff>
      <xdr:row>128</xdr:row>
      <xdr:rowOff>127000</xdr:rowOff>
    </xdr:from>
    <xdr:to>
      <xdr:col>28</xdr:col>
      <xdr:colOff>13067</xdr:colOff>
      <xdr:row>152</xdr:row>
      <xdr:rowOff>76200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259300" y="24536400"/>
          <a:ext cx="5867767" cy="45212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164</xdr:row>
      <xdr:rowOff>0</xdr:rowOff>
    </xdr:from>
    <xdr:to>
      <xdr:col>26</xdr:col>
      <xdr:colOff>243384</xdr:colOff>
      <xdr:row>186</xdr:row>
      <xdr:rowOff>50800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510000" y="31267400"/>
          <a:ext cx="5196384" cy="42418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633</xdr:row>
      <xdr:rowOff>50800</xdr:rowOff>
    </xdr:from>
    <xdr:to>
      <xdr:col>39</xdr:col>
      <xdr:colOff>25400</xdr:colOff>
      <xdr:row>661</xdr:row>
      <xdr:rowOff>18852</xdr:rowOff>
    </xdr:to>
    <xdr:pic>
      <xdr:nvPicPr>
        <xdr:cNvPr id="86" name="Picture 85"/>
        <xdr:cNvPicPr/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2288500" y="120738900"/>
          <a:ext cx="9931400" cy="530205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1</xdr:colOff>
      <xdr:row>636</xdr:row>
      <xdr:rowOff>0</xdr:rowOff>
    </xdr:from>
    <xdr:to>
      <xdr:col>5</xdr:col>
      <xdr:colOff>553699</xdr:colOff>
      <xdr:row>654</xdr:row>
      <xdr:rowOff>50800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651001" y="88836500"/>
          <a:ext cx="3030198" cy="3479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636</xdr:row>
      <xdr:rowOff>0</xdr:rowOff>
    </xdr:from>
    <xdr:to>
      <xdr:col>9</xdr:col>
      <xdr:colOff>664289</xdr:colOff>
      <xdr:row>654</xdr:row>
      <xdr:rowOff>177800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953000" y="88836500"/>
          <a:ext cx="3140789" cy="360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634</xdr:row>
      <xdr:rowOff>12700</xdr:rowOff>
    </xdr:from>
    <xdr:to>
      <xdr:col>17</xdr:col>
      <xdr:colOff>62003</xdr:colOff>
      <xdr:row>660</xdr:row>
      <xdr:rowOff>114300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255000" y="88468200"/>
          <a:ext cx="5840503" cy="50546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634</xdr:row>
      <xdr:rowOff>0</xdr:rowOff>
    </xdr:from>
    <xdr:to>
      <xdr:col>26</xdr:col>
      <xdr:colOff>391560</xdr:colOff>
      <xdr:row>659</xdr:row>
      <xdr:rowOff>101600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859000" y="88455500"/>
          <a:ext cx="6995560" cy="4864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669</xdr:row>
      <xdr:rowOff>0</xdr:rowOff>
    </xdr:from>
    <xdr:to>
      <xdr:col>5</xdr:col>
      <xdr:colOff>741702</xdr:colOff>
      <xdr:row>688</xdr:row>
      <xdr:rowOff>76200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651000" y="95123000"/>
          <a:ext cx="3218202" cy="36957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669</xdr:row>
      <xdr:rowOff>0</xdr:rowOff>
    </xdr:from>
    <xdr:to>
      <xdr:col>9</xdr:col>
      <xdr:colOff>708525</xdr:colOff>
      <xdr:row>688</xdr:row>
      <xdr:rowOff>38100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953000" y="95123000"/>
          <a:ext cx="3185025" cy="36576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663</xdr:row>
      <xdr:rowOff>0</xdr:rowOff>
    </xdr:from>
    <xdr:to>
      <xdr:col>17</xdr:col>
      <xdr:colOff>459384</xdr:colOff>
      <xdr:row>690</xdr:row>
      <xdr:rowOff>139700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255000" y="93980000"/>
          <a:ext cx="6237884" cy="5283200"/>
        </a:xfrm>
        <a:prstGeom prst="rect">
          <a:avLst/>
        </a:prstGeom>
      </xdr:spPr>
    </xdr:pic>
    <xdr:clientData/>
  </xdr:twoCellAnchor>
  <xdr:twoCellAnchor editAs="oneCell">
    <xdr:from>
      <xdr:col>18</xdr:col>
      <xdr:colOff>406400</xdr:colOff>
      <xdr:row>664</xdr:row>
      <xdr:rowOff>0</xdr:rowOff>
    </xdr:from>
    <xdr:to>
      <xdr:col>25</xdr:col>
      <xdr:colOff>382588</xdr:colOff>
      <xdr:row>689</xdr:row>
      <xdr:rowOff>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5265400" y="94170500"/>
          <a:ext cx="5754688" cy="4762500"/>
        </a:xfrm>
        <a:prstGeom prst="rect">
          <a:avLst/>
        </a:prstGeom>
      </xdr:spPr>
    </xdr:pic>
    <xdr:clientData/>
  </xdr:twoCellAnchor>
  <xdr:twoCellAnchor editAs="oneCell">
    <xdr:from>
      <xdr:col>9</xdr:col>
      <xdr:colOff>774699</xdr:colOff>
      <xdr:row>192</xdr:row>
      <xdr:rowOff>165100</xdr:rowOff>
    </xdr:from>
    <xdr:to>
      <xdr:col>17</xdr:col>
      <xdr:colOff>181790</xdr:colOff>
      <xdr:row>217</xdr:row>
      <xdr:rowOff>152400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204199" y="36779200"/>
          <a:ext cx="6011091" cy="4749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192</xdr:row>
      <xdr:rowOff>101600</xdr:rowOff>
    </xdr:from>
    <xdr:to>
      <xdr:col>24</xdr:col>
      <xdr:colOff>213841</xdr:colOff>
      <xdr:row>219</xdr:row>
      <xdr:rowOff>114300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4033501" y="36715700"/>
          <a:ext cx="5992340" cy="51562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128</xdr:row>
      <xdr:rowOff>190499</xdr:rowOff>
    </xdr:from>
    <xdr:to>
      <xdr:col>19</xdr:col>
      <xdr:colOff>673100</xdr:colOff>
      <xdr:row>159</xdr:row>
      <xdr:rowOff>28060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080500" y="24599899"/>
          <a:ext cx="7277100" cy="57430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0</xdr:rowOff>
    </xdr:from>
    <xdr:to>
      <xdr:col>7</xdr:col>
      <xdr:colOff>203200</xdr:colOff>
      <xdr:row>279</xdr:row>
      <xdr:rowOff>92550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48818800"/>
          <a:ext cx="5981700" cy="4474050"/>
        </a:xfrm>
        <a:prstGeom prst="rect">
          <a:avLst/>
        </a:prstGeom>
      </xdr:spPr>
    </xdr:pic>
    <xdr:clientData/>
  </xdr:twoCellAnchor>
  <xdr:twoCellAnchor editAs="oneCell">
    <xdr:from>
      <xdr:col>7</xdr:col>
      <xdr:colOff>292100</xdr:colOff>
      <xdr:row>254</xdr:row>
      <xdr:rowOff>38100</xdr:rowOff>
    </xdr:from>
    <xdr:to>
      <xdr:col>14</xdr:col>
      <xdr:colOff>749300</xdr:colOff>
      <xdr:row>279</xdr:row>
      <xdr:rowOff>156064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070600" y="48475900"/>
          <a:ext cx="6235700" cy="4880464"/>
        </a:xfrm>
        <a:prstGeom prst="rect">
          <a:avLst/>
        </a:prstGeom>
      </xdr:spPr>
    </xdr:pic>
    <xdr:clientData/>
  </xdr:twoCellAnchor>
  <xdr:twoCellAnchor editAs="oneCell">
    <xdr:from>
      <xdr:col>11</xdr:col>
      <xdr:colOff>330200</xdr:colOff>
      <xdr:row>492</xdr:row>
      <xdr:rowOff>165100</xdr:rowOff>
    </xdr:from>
    <xdr:to>
      <xdr:col>18</xdr:col>
      <xdr:colOff>508000</xdr:colOff>
      <xdr:row>514</xdr:row>
      <xdr:rowOff>155038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410700" y="93954600"/>
          <a:ext cx="5956300" cy="4180938"/>
        </a:xfrm>
        <a:prstGeom prst="rect">
          <a:avLst/>
        </a:prstGeom>
      </xdr:spPr>
    </xdr:pic>
    <xdr:clientData/>
  </xdr:twoCellAnchor>
  <xdr:twoCellAnchor editAs="oneCell">
    <xdr:from>
      <xdr:col>19</xdr:col>
      <xdr:colOff>330200</xdr:colOff>
      <xdr:row>492</xdr:row>
      <xdr:rowOff>63500</xdr:rowOff>
    </xdr:from>
    <xdr:to>
      <xdr:col>26</xdr:col>
      <xdr:colOff>667719</xdr:colOff>
      <xdr:row>517</xdr:row>
      <xdr:rowOff>190500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014700" y="93853000"/>
          <a:ext cx="6116019" cy="4889500"/>
        </a:xfrm>
        <a:prstGeom prst="rect">
          <a:avLst/>
        </a:prstGeom>
      </xdr:spPr>
    </xdr:pic>
    <xdr:clientData/>
  </xdr:twoCellAnchor>
  <xdr:twoCellAnchor editAs="oneCell">
    <xdr:from>
      <xdr:col>2</xdr:col>
      <xdr:colOff>63499</xdr:colOff>
      <xdr:row>493</xdr:row>
      <xdr:rowOff>88900</xdr:rowOff>
    </xdr:from>
    <xdr:to>
      <xdr:col>5</xdr:col>
      <xdr:colOff>816260</xdr:colOff>
      <xdr:row>512</xdr:row>
      <xdr:rowOff>177800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714499" y="94068900"/>
          <a:ext cx="3229261" cy="37084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493</xdr:row>
      <xdr:rowOff>127000</xdr:rowOff>
    </xdr:from>
    <xdr:to>
      <xdr:col>9</xdr:col>
      <xdr:colOff>719585</xdr:colOff>
      <xdr:row>512</xdr:row>
      <xdr:rowOff>177800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953001" y="94107000"/>
          <a:ext cx="3196084" cy="3670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465</xdr:row>
      <xdr:rowOff>0</xdr:rowOff>
    </xdr:from>
    <xdr:to>
      <xdr:col>5</xdr:col>
      <xdr:colOff>686407</xdr:colOff>
      <xdr:row>484</xdr:row>
      <xdr:rowOff>12700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651000" y="88646000"/>
          <a:ext cx="3162907" cy="3632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465</xdr:row>
      <xdr:rowOff>0</xdr:rowOff>
    </xdr:from>
    <xdr:to>
      <xdr:col>9</xdr:col>
      <xdr:colOff>675348</xdr:colOff>
      <xdr:row>484</xdr:row>
      <xdr:rowOff>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953000" y="88646000"/>
          <a:ext cx="3151848" cy="36195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465</xdr:row>
      <xdr:rowOff>0</xdr:rowOff>
    </xdr:from>
    <xdr:to>
      <xdr:col>17</xdr:col>
      <xdr:colOff>559407</xdr:colOff>
      <xdr:row>487</xdr:row>
      <xdr:rowOff>76200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080500" y="88646000"/>
          <a:ext cx="5512407" cy="42672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464</xdr:row>
      <xdr:rowOff>0</xdr:rowOff>
    </xdr:from>
    <xdr:to>
      <xdr:col>26</xdr:col>
      <xdr:colOff>457200</xdr:colOff>
      <xdr:row>489</xdr:row>
      <xdr:rowOff>14150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5684500" y="88455500"/>
          <a:ext cx="6235700" cy="47766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520</xdr:row>
      <xdr:rowOff>0</xdr:rowOff>
    </xdr:from>
    <xdr:to>
      <xdr:col>6</xdr:col>
      <xdr:colOff>535513</xdr:colOff>
      <xdr:row>543</xdr:row>
      <xdr:rowOff>25400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651000" y="99136200"/>
          <a:ext cx="3837513" cy="44069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520</xdr:row>
      <xdr:rowOff>0</xdr:rowOff>
    </xdr:from>
    <xdr:to>
      <xdr:col>11</xdr:col>
      <xdr:colOff>546572</xdr:colOff>
      <xdr:row>543</xdr:row>
      <xdr:rowOff>38100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778500" y="99136200"/>
          <a:ext cx="3848572" cy="44196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519</xdr:row>
      <xdr:rowOff>0</xdr:rowOff>
    </xdr:from>
    <xdr:to>
      <xdr:col>21</xdr:col>
      <xdr:colOff>635000</xdr:colOff>
      <xdr:row>546</xdr:row>
      <xdr:rowOff>140702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731500" y="98945700"/>
          <a:ext cx="7239000" cy="5284202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518</xdr:row>
      <xdr:rowOff>0</xdr:rowOff>
    </xdr:from>
    <xdr:to>
      <xdr:col>28</xdr:col>
      <xdr:colOff>769138</xdr:colOff>
      <xdr:row>541</xdr:row>
      <xdr:rowOff>25400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8161000" y="98755200"/>
          <a:ext cx="5722138" cy="44069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553</xdr:row>
      <xdr:rowOff>0</xdr:rowOff>
    </xdr:from>
    <xdr:to>
      <xdr:col>38</xdr:col>
      <xdr:colOff>50800</xdr:colOff>
      <xdr:row>576</xdr:row>
      <xdr:rowOff>80999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3114000" y="104089200"/>
          <a:ext cx="8305800" cy="4462499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254000</xdr:colOff>
      <xdr:row>555</xdr:row>
      <xdr:rowOff>0</xdr:rowOff>
    </xdr:from>
    <xdr:to>
      <xdr:col>20</xdr:col>
      <xdr:colOff>304800</xdr:colOff>
      <xdr:row>579</xdr:row>
      <xdr:rowOff>1948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160000" y="104470200"/>
          <a:ext cx="6654800" cy="457394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554</xdr:row>
      <xdr:rowOff>0</xdr:rowOff>
    </xdr:from>
    <xdr:to>
      <xdr:col>27</xdr:col>
      <xdr:colOff>228600</xdr:colOff>
      <xdr:row>576</xdr:row>
      <xdr:rowOff>179024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7335500" y="104279700"/>
          <a:ext cx="5181600" cy="43700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552</xdr:row>
      <xdr:rowOff>1</xdr:rowOff>
    </xdr:from>
    <xdr:to>
      <xdr:col>6</xdr:col>
      <xdr:colOff>404133</xdr:colOff>
      <xdr:row>574</xdr:row>
      <xdr:rowOff>76201</xdr:rowOff>
    </xdr:to>
    <xdr:pic>
      <xdr:nvPicPr>
        <xdr:cNvPr id="107" name="Picture 106"/>
        <xdr:cNvPicPr/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103898701"/>
          <a:ext cx="3706133" cy="42672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0</xdr:colOff>
      <xdr:row>552</xdr:row>
      <xdr:rowOff>1</xdr:rowOff>
    </xdr:from>
    <xdr:to>
      <xdr:col>11</xdr:col>
      <xdr:colOff>393103</xdr:colOff>
      <xdr:row>574</xdr:row>
      <xdr:rowOff>63501</xdr:rowOff>
    </xdr:to>
    <xdr:pic>
      <xdr:nvPicPr>
        <xdr:cNvPr id="108" name="Picture 107"/>
        <xdr:cNvPicPr/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778500" y="103898701"/>
          <a:ext cx="3695103" cy="4254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29</xdr:col>
      <xdr:colOff>0</xdr:colOff>
      <xdr:row>518</xdr:row>
      <xdr:rowOff>190499</xdr:rowOff>
    </xdr:from>
    <xdr:to>
      <xdr:col>39</xdr:col>
      <xdr:colOff>355600</xdr:colOff>
      <xdr:row>543</xdr:row>
      <xdr:rowOff>1920</xdr:rowOff>
    </xdr:to>
    <xdr:pic>
      <xdr:nvPicPr>
        <xdr:cNvPr id="109" name="Picture 108"/>
        <xdr:cNvPicPr/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3939500" y="98945699"/>
          <a:ext cx="8610600" cy="457392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582</xdr:row>
      <xdr:rowOff>0</xdr:rowOff>
    </xdr:from>
    <xdr:to>
      <xdr:col>6</xdr:col>
      <xdr:colOff>418099</xdr:colOff>
      <xdr:row>605</xdr:row>
      <xdr:rowOff>63500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651000" y="110959900"/>
          <a:ext cx="3720099" cy="4445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582</xdr:row>
      <xdr:rowOff>0</xdr:rowOff>
    </xdr:from>
    <xdr:to>
      <xdr:col>11</xdr:col>
      <xdr:colOff>386212</xdr:colOff>
      <xdr:row>605</xdr:row>
      <xdr:rowOff>25400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778500" y="110959900"/>
          <a:ext cx="3688212" cy="44069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582</xdr:row>
      <xdr:rowOff>0</xdr:rowOff>
    </xdr:from>
    <xdr:to>
      <xdr:col>19</xdr:col>
      <xdr:colOff>663796</xdr:colOff>
      <xdr:row>605</xdr:row>
      <xdr:rowOff>139700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906000" y="110959900"/>
          <a:ext cx="6442296" cy="45212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581</xdr:row>
      <xdr:rowOff>0</xdr:rowOff>
    </xdr:from>
    <xdr:to>
      <xdr:col>28</xdr:col>
      <xdr:colOff>183514</xdr:colOff>
      <xdr:row>607</xdr:row>
      <xdr:rowOff>88900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6510000" y="110769400"/>
          <a:ext cx="6787514" cy="50419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609</xdr:row>
      <xdr:rowOff>0</xdr:rowOff>
    </xdr:from>
    <xdr:to>
      <xdr:col>19</xdr:col>
      <xdr:colOff>444500</xdr:colOff>
      <xdr:row>631</xdr:row>
      <xdr:rowOff>167402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906000" y="116103400"/>
          <a:ext cx="6223000" cy="435840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609</xdr:row>
      <xdr:rowOff>0</xdr:rowOff>
    </xdr:from>
    <xdr:to>
      <xdr:col>6</xdr:col>
      <xdr:colOff>439242</xdr:colOff>
      <xdr:row>632</xdr:row>
      <xdr:rowOff>50800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51000" y="116103400"/>
          <a:ext cx="3741242" cy="44323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609</xdr:row>
      <xdr:rowOff>0</xdr:rowOff>
    </xdr:from>
    <xdr:to>
      <xdr:col>11</xdr:col>
      <xdr:colOff>428523</xdr:colOff>
      <xdr:row>632</xdr:row>
      <xdr:rowOff>38100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5778500" y="116103400"/>
          <a:ext cx="3730523" cy="44196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606</xdr:row>
      <xdr:rowOff>88900</xdr:rowOff>
    </xdr:from>
    <xdr:to>
      <xdr:col>28</xdr:col>
      <xdr:colOff>177800</xdr:colOff>
      <xdr:row>631</xdr:row>
      <xdr:rowOff>76169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6510000" y="115620800"/>
          <a:ext cx="6781800" cy="4749769"/>
        </a:xfrm>
        <a:prstGeom prst="rect">
          <a:avLst/>
        </a:prstGeom>
      </xdr:spPr>
    </xdr:pic>
    <xdr:clientData/>
  </xdr:twoCellAnchor>
  <xdr:twoCellAnchor editAs="oneCell">
    <xdr:from>
      <xdr:col>10</xdr:col>
      <xdr:colOff>444500</xdr:colOff>
      <xdr:row>0</xdr:row>
      <xdr:rowOff>1</xdr:rowOff>
    </xdr:from>
    <xdr:to>
      <xdr:col>18</xdr:col>
      <xdr:colOff>249473</xdr:colOff>
      <xdr:row>21</xdr:row>
      <xdr:rowOff>152401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699500" y="1"/>
          <a:ext cx="6408973" cy="415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558800</xdr:colOff>
      <xdr:row>26</xdr:row>
      <xdr:rowOff>178798</xdr:rowOff>
    </xdr:to>
    <xdr:pic>
      <xdr:nvPicPr>
        <xdr:cNvPr id="103" name="Picture 102"/>
        <xdr:cNvPicPr/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762000"/>
          <a:ext cx="3860800" cy="436979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10</xdr:col>
      <xdr:colOff>569138</xdr:colOff>
      <xdr:row>27</xdr:row>
      <xdr:rowOff>0</xdr:rowOff>
    </xdr:to>
    <xdr:pic>
      <xdr:nvPicPr>
        <xdr:cNvPr id="104" name="Picture 103"/>
        <xdr:cNvPicPr/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0" y="762000"/>
          <a:ext cx="3871138" cy="4381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19</xdr:col>
      <xdr:colOff>0</xdr:colOff>
      <xdr:row>1</xdr:row>
      <xdr:rowOff>0</xdr:rowOff>
    </xdr:from>
    <xdr:to>
      <xdr:col>24</xdr:col>
      <xdr:colOff>673100</xdr:colOff>
      <xdr:row>24</xdr:row>
      <xdr:rowOff>61120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684500" y="190500"/>
          <a:ext cx="4800600" cy="44426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5</xdr:col>
      <xdr:colOff>762000</xdr:colOff>
      <xdr:row>56</xdr:row>
      <xdr:rowOff>27788</xdr:rowOff>
    </xdr:to>
    <xdr:pic>
      <xdr:nvPicPr>
        <xdr:cNvPr id="105" name="Picture 104"/>
        <xdr:cNvPicPr/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6096000"/>
          <a:ext cx="4064000" cy="459978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10</xdr:col>
      <xdr:colOff>748669</xdr:colOff>
      <xdr:row>56</xdr:row>
      <xdr:rowOff>12700</xdr:rowOff>
    </xdr:to>
    <xdr:pic>
      <xdr:nvPicPr>
        <xdr:cNvPr id="110" name="Picture 109"/>
        <xdr:cNvPicPr/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0" y="6096000"/>
          <a:ext cx="4050669" cy="4584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203200</xdr:colOff>
      <xdr:row>31</xdr:row>
      <xdr:rowOff>0</xdr:rowOff>
    </xdr:from>
    <xdr:to>
      <xdr:col>20</xdr:col>
      <xdr:colOff>114300</xdr:colOff>
      <xdr:row>58</xdr:row>
      <xdr:rowOff>106196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283700" y="5905500"/>
          <a:ext cx="7340600" cy="524969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</xdr:row>
      <xdr:rowOff>0</xdr:rowOff>
    </xdr:from>
    <xdr:to>
      <xdr:col>28</xdr:col>
      <xdr:colOff>643806</xdr:colOff>
      <xdr:row>59</xdr:row>
      <xdr:rowOff>12700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7335500" y="5905500"/>
          <a:ext cx="6422306" cy="5346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5</xdr:col>
      <xdr:colOff>344725</xdr:colOff>
      <xdr:row>85</xdr:row>
      <xdr:rowOff>127000</xdr:rowOff>
    </xdr:to>
    <xdr:pic>
      <xdr:nvPicPr>
        <xdr:cNvPr id="111" name="Picture 110"/>
        <xdr:cNvPicPr/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12204700"/>
          <a:ext cx="3646725" cy="4127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64</xdr:row>
      <xdr:rowOff>0</xdr:rowOff>
    </xdr:from>
    <xdr:to>
      <xdr:col>10</xdr:col>
      <xdr:colOff>311062</xdr:colOff>
      <xdr:row>85</xdr:row>
      <xdr:rowOff>88900</xdr:rowOff>
    </xdr:to>
    <xdr:pic>
      <xdr:nvPicPr>
        <xdr:cNvPr id="112" name="Picture 111"/>
        <xdr:cNvPicPr/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0" y="12204700"/>
          <a:ext cx="3613062" cy="4089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0</xdr:colOff>
      <xdr:row>64</xdr:row>
      <xdr:rowOff>1</xdr:rowOff>
    </xdr:from>
    <xdr:to>
      <xdr:col>19</xdr:col>
      <xdr:colOff>127000</xdr:colOff>
      <xdr:row>87</xdr:row>
      <xdr:rowOff>167562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080500" y="12204701"/>
          <a:ext cx="6731000" cy="4549061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63</xdr:row>
      <xdr:rowOff>0</xdr:rowOff>
    </xdr:from>
    <xdr:to>
      <xdr:col>26</xdr:col>
      <xdr:colOff>679473</xdr:colOff>
      <xdr:row>86</xdr:row>
      <xdr:rowOff>76200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6510000" y="12014200"/>
          <a:ext cx="5632473" cy="44577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93</xdr:row>
      <xdr:rowOff>0</xdr:rowOff>
    </xdr:from>
    <xdr:to>
      <xdr:col>20</xdr:col>
      <xdr:colOff>373743</xdr:colOff>
      <xdr:row>123</xdr:row>
      <xdr:rowOff>127000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080500" y="17729200"/>
          <a:ext cx="7803243" cy="584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93</xdr:row>
      <xdr:rowOff>0</xdr:rowOff>
    </xdr:from>
    <xdr:to>
      <xdr:col>27</xdr:col>
      <xdr:colOff>397933</xdr:colOff>
      <xdr:row>114</xdr:row>
      <xdr:rowOff>12700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7335500" y="17729200"/>
          <a:ext cx="5350933" cy="4013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5</xdr:col>
      <xdr:colOff>815993</xdr:colOff>
      <xdr:row>120</xdr:row>
      <xdr:rowOff>88900</xdr:rowOff>
    </xdr:to>
    <xdr:pic>
      <xdr:nvPicPr>
        <xdr:cNvPr id="117" name="Picture 116"/>
        <xdr:cNvPicPr/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18300700"/>
          <a:ext cx="4117993" cy="4660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95</xdr:row>
      <xdr:rowOff>0</xdr:rowOff>
    </xdr:from>
    <xdr:to>
      <xdr:col>11</xdr:col>
      <xdr:colOff>192466</xdr:colOff>
      <xdr:row>120</xdr:row>
      <xdr:rowOff>127000</xdr:rowOff>
    </xdr:to>
    <xdr:pic>
      <xdr:nvPicPr>
        <xdr:cNvPr id="118" name="Picture 117"/>
        <xdr:cNvPicPr/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0" y="18110200"/>
          <a:ext cx="4319966" cy="48895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7</xdr:col>
      <xdr:colOff>165100</xdr:colOff>
      <xdr:row>23</xdr:row>
      <xdr:rowOff>87630</xdr:rowOff>
    </xdr:to>
    <xdr:pic>
      <xdr:nvPicPr>
        <xdr:cNvPr id="7" name="Picture 6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1714500"/>
          <a:ext cx="5943600" cy="2754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9</xdr:row>
      <xdr:rowOff>0</xdr:rowOff>
    </xdr:from>
    <xdr:to>
      <xdr:col>15</xdr:col>
      <xdr:colOff>165100</xdr:colOff>
      <xdr:row>23</xdr:row>
      <xdr:rowOff>87630</xdr:rowOff>
    </xdr:to>
    <xdr:pic>
      <xdr:nvPicPr>
        <xdr:cNvPr id="9" name="Picture 8"/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604000" y="1714500"/>
          <a:ext cx="5943600" cy="2754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7</xdr:col>
      <xdr:colOff>165100</xdr:colOff>
      <xdr:row>53</xdr:row>
      <xdr:rowOff>87630</xdr:rowOff>
    </xdr:to>
    <xdr:pic>
      <xdr:nvPicPr>
        <xdr:cNvPr id="11" name="Picture 10"/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7429500"/>
          <a:ext cx="5943600" cy="2754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39</xdr:row>
      <xdr:rowOff>0</xdr:rowOff>
    </xdr:from>
    <xdr:to>
      <xdr:col>15</xdr:col>
      <xdr:colOff>165100</xdr:colOff>
      <xdr:row>53</xdr:row>
      <xdr:rowOff>87630</xdr:rowOff>
    </xdr:to>
    <xdr:pic>
      <xdr:nvPicPr>
        <xdr:cNvPr id="13" name="Picture 12"/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604000" y="7429500"/>
          <a:ext cx="5943600" cy="2754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7</xdr:col>
      <xdr:colOff>165100</xdr:colOff>
      <xdr:row>83</xdr:row>
      <xdr:rowOff>87630</xdr:rowOff>
    </xdr:to>
    <xdr:pic>
      <xdr:nvPicPr>
        <xdr:cNvPr id="15" name="Picture 14"/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13144500"/>
          <a:ext cx="5943600" cy="2754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15</xdr:col>
      <xdr:colOff>165100</xdr:colOff>
      <xdr:row>83</xdr:row>
      <xdr:rowOff>87630</xdr:rowOff>
    </xdr:to>
    <xdr:pic>
      <xdr:nvPicPr>
        <xdr:cNvPr id="17" name="Picture 16"/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604000" y="13144500"/>
          <a:ext cx="5943600" cy="2754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7</xdr:col>
      <xdr:colOff>165100</xdr:colOff>
      <xdr:row>120</xdr:row>
      <xdr:rowOff>87630</xdr:rowOff>
    </xdr:to>
    <xdr:pic>
      <xdr:nvPicPr>
        <xdr:cNvPr id="19" name="Picture 18"/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20193000"/>
          <a:ext cx="5943600" cy="2754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106</xdr:row>
      <xdr:rowOff>0</xdr:rowOff>
    </xdr:from>
    <xdr:to>
      <xdr:col>15</xdr:col>
      <xdr:colOff>165100</xdr:colOff>
      <xdr:row>120</xdr:row>
      <xdr:rowOff>87630</xdr:rowOff>
    </xdr:to>
    <xdr:pic>
      <xdr:nvPicPr>
        <xdr:cNvPr id="21" name="Picture 20"/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604000" y="20193000"/>
          <a:ext cx="5943600" cy="275463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457200</xdr:colOff>
      <xdr:row>3</xdr:row>
      <xdr:rowOff>228600</xdr:rowOff>
    </xdr:from>
    <xdr:to>
      <xdr:col>25</xdr:col>
      <xdr:colOff>355600</xdr:colOff>
      <xdr:row>28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22800" y="800100"/>
          <a:ext cx="6502400" cy="4876800"/>
        </a:xfrm>
        <a:prstGeom prst="rect">
          <a:avLst/>
        </a:prstGeom>
      </xdr:spPr>
    </xdr:pic>
    <xdr:clientData/>
  </xdr:twoCellAnchor>
  <xdr:twoCellAnchor editAs="oneCell">
    <xdr:from>
      <xdr:col>24</xdr:col>
      <xdr:colOff>812800</xdr:colOff>
      <xdr:row>3</xdr:row>
      <xdr:rowOff>177799</xdr:rowOff>
    </xdr:from>
    <xdr:to>
      <xdr:col>34</xdr:col>
      <xdr:colOff>228600</xdr:colOff>
      <xdr:row>29</xdr:row>
      <xdr:rowOff>180845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456900" y="749299"/>
          <a:ext cx="7670800" cy="5184646"/>
        </a:xfrm>
        <a:prstGeom prst="rect">
          <a:avLst/>
        </a:prstGeom>
      </xdr:spPr>
    </xdr:pic>
    <xdr:clientData/>
  </xdr:twoCellAnchor>
  <xdr:twoCellAnchor editAs="oneCell">
    <xdr:from>
      <xdr:col>33</xdr:col>
      <xdr:colOff>673101</xdr:colOff>
      <xdr:row>3</xdr:row>
      <xdr:rowOff>165100</xdr:rowOff>
    </xdr:from>
    <xdr:to>
      <xdr:col>43</xdr:col>
      <xdr:colOff>64792</xdr:colOff>
      <xdr:row>31</xdr:row>
      <xdr:rowOff>38100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46701" y="736600"/>
          <a:ext cx="7646691" cy="54356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41</xdr:row>
      <xdr:rowOff>38100</xdr:rowOff>
    </xdr:from>
    <xdr:to>
      <xdr:col>8</xdr:col>
      <xdr:colOff>762000</xdr:colOff>
      <xdr:row>67</xdr:row>
      <xdr:rowOff>23278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7848600"/>
          <a:ext cx="7315200" cy="49381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8</xdr:col>
      <xdr:colOff>673100</xdr:colOff>
      <xdr:row>35</xdr:row>
      <xdr:rowOff>28061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52500"/>
          <a:ext cx="7277100" cy="574306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14"/>
  <sheetViews>
    <sheetView tabSelected="1" showRuler="0" workbookViewId="0">
      <selection activeCell="I119" sqref="I119"/>
    </sheetView>
  </sheetViews>
  <sheetFormatPr baseColWidth="10" defaultRowHeight="15" x14ac:dyDescent="0"/>
  <sheetData>
    <row r="1" spans="1:21">
      <c r="A1" s="3" t="s">
        <v>326</v>
      </c>
    </row>
    <row r="2" spans="1:21">
      <c r="A2" s="3" t="s">
        <v>325</v>
      </c>
    </row>
    <row r="3" spans="1:21">
      <c r="A3" s="46" t="s">
        <v>324</v>
      </c>
    </row>
    <row r="14" spans="1:21">
      <c r="C14" s="3" t="s">
        <v>323</v>
      </c>
      <c r="I14" s="3" t="s">
        <v>322</v>
      </c>
      <c r="O14" s="3" t="s">
        <v>321</v>
      </c>
      <c r="U14" s="3" t="s">
        <v>320</v>
      </c>
    </row>
    <row r="47" spans="7:25">
      <c r="Y47" t="s">
        <v>319</v>
      </c>
    </row>
    <row r="48" spans="7:25">
      <c r="G48" t="s">
        <v>319</v>
      </c>
    </row>
    <row r="62" spans="25:25">
      <c r="Y62" t="s">
        <v>318</v>
      </c>
    </row>
    <row r="65" spans="1:7">
      <c r="G65" t="s">
        <v>318</v>
      </c>
    </row>
    <row r="71" spans="1:7" s="4" customFormat="1" ht="16" thickBot="1"/>
    <row r="72" spans="1:7">
      <c r="A72" s="3" t="s">
        <v>317</v>
      </c>
    </row>
    <row r="73" spans="1:7">
      <c r="A73" t="s">
        <v>316</v>
      </c>
    </row>
    <row r="98" spans="1:18">
      <c r="A98" t="s">
        <v>315</v>
      </c>
      <c r="J98" t="s">
        <v>314</v>
      </c>
      <c r="R98" t="s">
        <v>313</v>
      </c>
    </row>
    <row r="101" spans="1:18">
      <c r="A101" t="s">
        <v>312</v>
      </c>
    </row>
    <row r="113" spans="6:6">
      <c r="F113" s="3" t="s">
        <v>311</v>
      </c>
    </row>
    <row r="114" spans="6:6">
      <c r="F114" t="s">
        <v>310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82"/>
  <sheetViews>
    <sheetView showRuler="0" workbookViewId="0">
      <selection activeCell="P17" sqref="P17"/>
    </sheetView>
  </sheetViews>
  <sheetFormatPr baseColWidth="10" defaultRowHeight="15" x14ac:dyDescent="0"/>
  <sheetData>
    <row r="1" spans="1:12">
      <c r="A1" s="1" t="s">
        <v>299</v>
      </c>
    </row>
    <row r="2" spans="1:12">
      <c r="A2" t="s">
        <v>300</v>
      </c>
      <c r="C2" t="s">
        <v>108</v>
      </c>
      <c r="I2" t="s">
        <v>301</v>
      </c>
      <c r="L2" t="s">
        <v>109</v>
      </c>
    </row>
    <row r="23" spans="1:12">
      <c r="A23" s="1" t="s">
        <v>302</v>
      </c>
    </row>
    <row r="24" spans="1:12">
      <c r="A24" t="s">
        <v>300</v>
      </c>
      <c r="C24" t="s">
        <v>108</v>
      </c>
      <c r="I24" t="s">
        <v>301</v>
      </c>
      <c r="L24" t="s">
        <v>109</v>
      </c>
    </row>
    <row r="25" spans="1:12">
      <c r="A25" s="9"/>
    </row>
    <row r="50" spans="1:22" s="4" customFormat="1" ht="16" thickBot="1"/>
    <row r="51" spans="1:22">
      <c r="A51" t="s">
        <v>307</v>
      </c>
    </row>
    <row r="52" spans="1:22">
      <c r="A52" t="s">
        <v>303</v>
      </c>
    </row>
    <row r="53" spans="1:22">
      <c r="H53" s="1" t="s">
        <v>305</v>
      </c>
      <c r="O53" s="1" t="s">
        <v>306</v>
      </c>
      <c r="V53" s="1" t="s">
        <v>308</v>
      </c>
    </row>
    <row r="54" spans="1:22">
      <c r="A54" s="1" t="s">
        <v>304</v>
      </c>
    </row>
    <row r="78" spans="1:1" s="4" customFormat="1" ht="16" thickBot="1"/>
    <row r="79" spans="1:1">
      <c r="A79" t="s">
        <v>309</v>
      </c>
    </row>
    <row r="80" spans="1:1">
      <c r="A80" t="s">
        <v>303</v>
      </c>
    </row>
    <row r="82" spans="1:25">
      <c r="A82" s="1" t="s">
        <v>304</v>
      </c>
      <c r="H82" s="1" t="s">
        <v>305</v>
      </c>
      <c r="P82" s="1" t="s">
        <v>306</v>
      </c>
      <c r="Y82" s="1" t="s">
        <v>308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4"/>
  <sheetViews>
    <sheetView showRuler="0" workbookViewId="0">
      <selection activeCell="G5" sqref="G5"/>
    </sheetView>
  </sheetViews>
  <sheetFormatPr baseColWidth="10" defaultRowHeight="15" x14ac:dyDescent="0"/>
  <cols>
    <col min="1" max="1" width="7.6640625" bestFit="1" customWidth="1"/>
    <col min="2" max="2" width="8.83203125" bestFit="1" customWidth="1"/>
    <col min="4" max="4" width="11.1640625" bestFit="1" customWidth="1"/>
    <col min="5" max="5" width="17.1640625" bestFit="1" customWidth="1"/>
    <col min="6" max="6" width="7.1640625" bestFit="1" customWidth="1"/>
    <col min="7" max="7" width="7" bestFit="1" customWidth="1"/>
    <col min="8" max="8" width="15.5" bestFit="1" customWidth="1"/>
    <col min="9" max="9" width="15.33203125" bestFit="1" customWidth="1"/>
    <col min="10" max="10" width="15.1640625" bestFit="1" customWidth="1"/>
    <col min="11" max="11" width="8.6640625" bestFit="1" customWidth="1"/>
    <col min="12" max="12" width="22.33203125" bestFit="1" customWidth="1"/>
    <col min="13" max="13" width="12.5" bestFit="1" customWidth="1"/>
    <col min="14" max="14" width="12.1640625" bestFit="1" customWidth="1"/>
    <col min="15" max="15" width="20.83203125" bestFit="1" customWidth="1"/>
    <col min="16" max="16" width="20.5" bestFit="1" customWidth="1"/>
    <col min="17" max="17" width="20.33203125" bestFit="1" customWidth="1"/>
  </cols>
  <sheetData>
    <row r="1" spans="1:17" s="3" customFormat="1">
      <c r="A1" s="3" t="s">
        <v>48</v>
      </c>
      <c r="B1" s="3" t="s">
        <v>49</v>
      </c>
      <c r="C1" s="3" t="s">
        <v>50</v>
      </c>
      <c r="D1" s="3" t="s">
        <v>58</v>
      </c>
      <c r="E1" s="3" t="s">
        <v>68</v>
      </c>
      <c r="F1" s="3" t="s">
        <v>52</v>
      </c>
      <c r="G1" s="3" t="s">
        <v>53</v>
      </c>
      <c r="H1" s="3" t="s">
        <v>56</v>
      </c>
      <c r="I1" s="3" t="s">
        <v>63</v>
      </c>
      <c r="J1" s="3" t="s">
        <v>62</v>
      </c>
      <c r="K1" s="3" t="s">
        <v>51</v>
      </c>
      <c r="L1" s="7" t="s">
        <v>69</v>
      </c>
      <c r="M1" s="3" t="s">
        <v>54</v>
      </c>
      <c r="N1" s="3" t="s">
        <v>55</v>
      </c>
      <c r="O1" s="3" t="s">
        <v>57</v>
      </c>
      <c r="P1" s="7" t="s">
        <v>64</v>
      </c>
      <c r="Q1" s="7" t="s">
        <v>65</v>
      </c>
    </row>
    <row r="2" spans="1:17">
      <c r="A2">
        <v>1</v>
      </c>
      <c r="B2" s="8">
        <v>42230</v>
      </c>
      <c r="C2">
        <v>2</v>
      </c>
      <c r="D2" t="s">
        <v>59</v>
      </c>
      <c r="E2">
        <v>107</v>
      </c>
      <c r="F2">
        <v>14</v>
      </c>
      <c r="G2">
        <v>3</v>
      </c>
      <c r="H2">
        <v>3.3</v>
      </c>
      <c r="I2">
        <v>1.4</v>
      </c>
      <c r="J2">
        <f>95-38</f>
        <v>57</v>
      </c>
      <c r="K2">
        <v>100</v>
      </c>
      <c r="L2">
        <v>18</v>
      </c>
      <c r="M2">
        <v>3</v>
      </c>
      <c r="N2">
        <v>3</v>
      </c>
      <c r="O2">
        <v>2.8</v>
      </c>
      <c r="P2">
        <v>1.5</v>
      </c>
      <c r="Q2">
        <f>95-28</f>
        <v>67</v>
      </c>
    </row>
    <row r="3" spans="1:17">
      <c r="A3">
        <v>2</v>
      </c>
      <c r="B3" s="8">
        <v>42283</v>
      </c>
      <c r="C3">
        <v>1</v>
      </c>
      <c r="D3" t="s">
        <v>59</v>
      </c>
      <c r="E3">
        <v>72</v>
      </c>
      <c r="F3">
        <v>29</v>
      </c>
      <c r="G3">
        <v>3</v>
      </c>
      <c r="H3">
        <v>4.5999999999999996</v>
      </c>
      <c r="I3" s="25">
        <v>1.3</v>
      </c>
      <c r="J3">
        <v>5</v>
      </c>
      <c r="K3">
        <v>100</v>
      </c>
      <c r="L3">
        <v>5</v>
      </c>
      <c r="M3">
        <v>3</v>
      </c>
      <c r="N3">
        <v>8</v>
      </c>
      <c r="O3">
        <v>3.1</v>
      </c>
      <c r="P3">
        <v>1.5</v>
      </c>
      <c r="Q3">
        <v>49</v>
      </c>
    </row>
    <row r="4" spans="1:17">
      <c r="A4">
        <v>3</v>
      </c>
      <c r="B4" s="8">
        <v>42325</v>
      </c>
      <c r="C4">
        <v>1</v>
      </c>
      <c r="D4" t="s">
        <v>60</v>
      </c>
      <c r="E4" s="24">
        <v>68</v>
      </c>
      <c r="F4">
        <v>6</v>
      </c>
      <c r="G4">
        <v>3</v>
      </c>
      <c r="H4">
        <v>3.9</v>
      </c>
      <c r="I4">
        <v>2.6</v>
      </c>
      <c r="J4">
        <v>93</v>
      </c>
      <c r="K4">
        <v>50</v>
      </c>
      <c r="L4" s="24">
        <f>43/136*100</f>
        <v>31.617647058823529</v>
      </c>
      <c r="M4">
        <v>2</v>
      </c>
      <c r="N4">
        <v>3</v>
      </c>
      <c r="O4">
        <v>2.4</v>
      </c>
      <c r="P4">
        <v>2.2000000000000002</v>
      </c>
      <c r="Q4">
        <v>95</v>
      </c>
    </row>
    <row r="5" spans="1:17">
      <c r="A5">
        <v>4</v>
      </c>
      <c r="B5" s="8">
        <v>42325</v>
      </c>
      <c r="C5">
        <v>2</v>
      </c>
      <c r="D5" s="17" t="s">
        <v>59</v>
      </c>
      <c r="E5">
        <v>128</v>
      </c>
      <c r="F5">
        <v>2</v>
      </c>
      <c r="G5">
        <v>5</v>
      </c>
      <c r="H5">
        <v>5.2</v>
      </c>
      <c r="I5">
        <v>2.2000000000000002</v>
      </c>
      <c r="J5">
        <v>29</v>
      </c>
      <c r="K5">
        <v>150</v>
      </c>
      <c r="L5">
        <v>26</v>
      </c>
      <c r="M5">
        <v>3</v>
      </c>
      <c r="N5">
        <v>7</v>
      </c>
      <c r="O5">
        <v>2.8</v>
      </c>
      <c r="P5">
        <v>1.6</v>
      </c>
      <c r="Q5">
        <v>65</v>
      </c>
    </row>
    <row r="6" spans="1:17">
      <c r="A6">
        <v>5</v>
      </c>
      <c r="B6" s="8">
        <v>42325</v>
      </c>
      <c r="C6">
        <v>3</v>
      </c>
      <c r="D6" t="s">
        <v>60</v>
      </c>
      <c r="E6">
        <v>131</v>
      </c>
      <c r="F6" s="29">
        <v>16</v>
      </c>
      <c r="G6" s="29">
        <v>4</v>
      </c>
      <c r="H6">
        <v>5.7</v>
      </c>
      <c r="I6">
        <v>1.6</v>
      </c>
      <c r="J6">
        <v>43</v>
      </c>
      <c r="K6">
        <v>100</v>
      </c>
      <c r="L6">
        <v>10</v>
      </c>
      <c r="M6">
        <v>3</v>
      </c>
      <c r="N6">
        <v>5</v>
      </c>
      <c r="O6">
        <v>2.6</v>
      </c>
      <c r="P6" s="25">
        <v>2</v>
      </c>
      <c r="Q6">
        <v>91</v>
      </c>
    </row>
    <row r="7" spans="1:17" s="11" customFormat="1">
      <c r="A7" s="11">
        <v>6</v>
      </c>
      <c r="B7" s="10">
        <v>43137</v>
      </c>
      <c r="C7" s="11">
        <v>2</v>
      </c>
      <c r="D7" s="11" t="s">
        <v>59</v>
      </c>
      <c r="E7" s="11">
        <v>8</v>
      </c>
      <c r="F7" s="11">
        <v>2</v>
      </c>
      <c r="G7" s="11">
        <v>8</v>
      </c>
      <c r="H7" s="11">
        <v>3.9</v>
      </c>
      <c r="I7" s="11">
        <v>5.7</v>
      </c>
      <c r="J7" s="11">
        <v>52</v>
      </c>
      <c r="K7" s="11">
        <v>50</v>
      </c>
      <c r="L7" s="11">
        <v>17</v>
      </c>
      <c r="M7" s="11">
        <v>3</v>
      </c>
      <c r="N7" s="11">
        <v>7</v>
      </c>
      <c r="O7" s="11">
        <v>3.5</v>
      </c>
      <c r="P7" s="27">
        <v>4</v>
      </c>
      <c r="Q7" s="11">
        <v>38</v>
      </c>
    </row>
    <row r="8" spans="1:17" s="13" customFormat="1">
      <c r="A8" s="13">
        <v>7</v>
      </c>
      <c r="B8" s="18">
        <v>43162</v>
      </c>
      <c r="C8" s="13">
        <v>2</v>
      </c>
      <c r="D8" t="s">
        <v>59</v>
      </c>
      <c r="E8" s="13">
        <v>61</v>
      </c>
      <c r="F8" s="13">
        <v>2</v>
      </c>
      <c r="G8" s="13">
        <v>8</v>
      </c>
      <c r="H8" s="13">
        <v>4.7</v>
      </c>
      <c r="I8" s="13">
        <v>1.8</v>
      </c>
      <c r="J8" s="13">
        <v>33</v>
      </c>
      <c r="K8" s="13">
        <v>100</v>
      </c>
      <c r="L8" s="13">
        <v>2</v>
      </c>
      <c r="M8" s="13">
        <v>2</v>
      </c>
      <c r="N8" s="13">
        <v>7</v>
      </c>
      <c r="O8" s="28">
        <v>3</v>
      </c>
      <c r="P8" s="28">
        <v>1.8</v>
      </c>
      <c r="Q8" s="13">
        <v>59</v>
      </c>
    </row>
    <row r="9" spans="1:17" s="13" customFormat="1">
      <c r="A9" s="13">
        <v>8</v>
      </c>
      <c r="B9" s="18">
        <v>43411</v>
      </c>
      <c r="C9" s="13">
        <v>7</v>
      </c>
      <c r="D9" t="s">
        <v>59</v>
      </c>
      <c r="E9" s="13">
        <v>65</v>
      </c>
      <c r="F9" s="13">
        <v>2</v>
      </c>
      <c r="G9" s="13">
        <v>3</v>
      </c>
      <c r="H9" s="13">
        <v>6.1</v>
      </c>
      <c r="I9" s="13">
        <v>1.7</v>
      </c>
      <c r="J9" s="13">
        <v>84</v>
      </c>
      <c r="K9" s="13">
        <v>100</v>
      </c>
      <c r="L9" s="13">
        <v>21</v>
      </c>
      <c r="M9" s="13">
        <v>2</v>
      </c>
      <c r="N9" s="13">
        <v>3</v>
      </c>
      <c r="O9" s="28">
        <v>2.7</v>
      </c>
      <c r="P9" s="28">
        <v>1.7</v>
      </c>
      <c r="Q9" s="13">
        <v>91</v>
      </c>
    </row>
    <row r="10" spans="1:17">
      <c r="A10">
        <v>9</v>
      </c>
      <c r="B10" s="8">
        <v>43434</v>
      </c>
      <c r="C10">
        <v>2</v>
      </c>
      <c r="D10" t="s">
        <v>59</v>
      </c>
      <c r="E10" s="24">
        <f>94/AVERAGE(54,148,95)*100</f>
        <v>94.949494949494948</v>
      </c>
      <c r="F10">
        <v>2</v>
      </c>
      <c r="G10">
        <v>3</v>
      </c>
      <c r="H10">
        <v>4.5</v>
      </c>
      <c r="I10">
        <v>1.8</v>
      </c>
      <c r="J10">
        <v>38</v>
      </c>
      <c r="K10">
        <v>100</v>
      </c>
      <c r="L10" s="24">
        <f>83/AVERAGE(205,288,213)*100</f>
        <v>35.269121813031163</v>
      </c>
      <c r="M10">
        <v>2</v>
      </c>
      <c r="N10">
        <v>8</v>
      </c>
      <c r="O10">
        <v>2.7</v>
      </c>
      <c r="P10">
        <v>1.9</v>
      </c>
      <c r="Q10">
        <v>75</v>
      </c>
    </row>
    <row r="11" spans="1:17">
      <c r="A11">
        <v>10</v>
      </c>
      <c r="B11" s="8">
        <v>43434</v>
      </c>
      <c r="C11">
        <v>4</v>
      </c>
      <c r="D11" t="s">
        <v>59</v>
      </c>
      <c r="E11">
        <v>48</v>
      </c>
      <c r="F11">
        <v>2</v>
      </c>
      <c r="G11">
        <v>4</v>
      </c>
      <c r="H11">
        <v>4.0999999999999996</v>
      </c>
      <c r="I11">
        <v>3.8</v>
      </c>
      <c r="J11">
        <v>56</v>
      </c>
      <c r="K11">
        <v>50</v>
      </c>
      <c r="L11">
        <v>9</v>
      </c>
      <c r="M11">
        <v>2</v>
      </c>
      <c r="N11">
        <v>2</v>
      </c>
      <c r="O11">
        <v>2.7</v>
      </c>
      <c r="P11">
        <v>2.1</v>
      </c>
      <c r="Q11">
        <v>89</v>
      </c>
    </row>
    <row r="14" spans="1:17">
      <c r="B14" s="29" t="s">
        <v>97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4"/>
  <sheetViews>
    <sheetView showRuler="0" workbookViewId="0">
      <selection activeCell="E2" sqref="E2"/>
    </sheetView>
  </sheetViews>
  <sheetFormatPr baseColWidth="10" defaultRowHeight="15" x14ac:dyDescent="0"/>
  <cols>
    <col min="1" max="1" width="7.6640625" bestFit="1" customWidth="1"/>
    <col min="2" max="2" width="8.83203125" bestFit="1" customWidth="1"/>
    <col min="4" max="4" width="11.1640625" bestFit="1" customWidth="1"/>
    <col min="5" max="5" width="8.6640625" bestFit="1" customWidth="1"/>
    <col min="6" max="6" width="21" bestFit="1" customWidth="1"/>
    <col min="7" max="7" width="24.1640625" bestFit="1" customWidth="1"/>
    <col min="8" max="8" width="28.1640625" bestFit="1" customWidth="1"/>
    <col min="9" max="9" width="15.1640625" bestFit="1" customWidth="1"/>
    <col min="10" max="10" width="15.33203125" bestFit="1" customWidth="1"/>
  </cols>
  <sheetData>
    <row r="1" spans="1:10" s="3" customFormat="1">
      <c r="A1" s="3" t="s">
        <v>48</v>
      </c>
      <c r="B1" s="3" t="s">
        <v>49</v>
      </c>
      <c r="C1" s="3" t="s">
        <v>50</v>
      </c>
      <c r="D1" s="3" t="s">
        <v>58</v>
      </c>
      <c r="E1" s="3" t="s">
        <v>51</v>
      </c>
      <c r="F1" s="3" t="s">
        <v>103</v>
      </c>
      <c r="G1" s="3" t="s">
        <v>104</v>
      </c>
      <c r="H1" s="3" t="s">
        <v>112</v>
      </c>
      <c r="I1" s="3" t="s">
        <v>62</v>
      </c>
      <c r="J1" s="3" t="s">
        <v>63</v>
      </c>
    </row>
    <row r="2" spans="1:10">
      <c r="A2">
        <v>1</v>
      </c>
      <c r="B2" s="8">
        <v>42230</v>
      </c>
      <c r="C2">
        <v>2</v>
      </c>
      <c r="D2" t="s">
        <v>59</v>
      </c>
      <c r="E2">
        <v>50</v>
      </c>
      <c r="F2">
        <v>4.0999999999999996</v>
      </c>
      <c r="G2" s="25">
        <v>3</v>
      </c>
      <c r="H2" s="2">
        <f>F2/G2</f>
        <v>1.3666666666666665</v>
      </c>
      <c r="I2">
        <v>53</v>
      </c>
      <c r="J2">
        <v>1.56</v>
      </c>
    </row>
    <row r="3" spans="1:10">
      <c r="A3">
        <v>2</v>
      </c>
      <c r="B3" s="8">
        <v>42283</v>
      </c>
      <c r="C3">
        <v>1</v>
      </c>
      <c r="D3" t="s">
        <v>59</v>
      </c>
      <c r="E3">
        <v>100</v>
      </c>
      <c r="F3" s="25">
        <v>4</v>
      </c>
      <c r="G3" s="25">
        <v>2.7</v>
      </c>
      <c r="H3" s="2">
        <f t="shared" ref="H3:H11" si="0">F3/G3</f>
        <v>1.4814814814814814</v>
      </c>
      <c r="I3">
        <v>76</v>
      </c>
      <c r="J3">
        <v>4.1100000000000003</v>
      </c>
    </row>
    <row r="4" spans="1:10">
      <c r="A4">
        <v>3</v>
      </c>
      <c r="B4" s="8">
        <v>42325</v>
      </c>
      <c r="C4">
        <v>1</v>
      </c>
      <c r="D4" t="s">
        <v>60</v>
      </c>
      <c r="E4">
        <v>50</v>
      </c>
      <c r="F4">
        <v>4.3</v>
      </c>
      <c r="G4">
        <v>2.7</v>
      </c>
      <c r="H4" s="2">
        <f t="shared" si="0"/>
        <v>1.5925925925925923</v>
      </c>
      <c r="I4">
        <v>88</v>
      </c>
      <c r="J4">
        <v>2.2400000000000002</v>
      </c>
    </row>
    <row r="5" spans="1:10">
      <c r="A5">
        <v>4</v>
      </c>
      <c r="B5" s="8">
        <v>42325</v>
      </c>
      <c r="C5">
        <v>2</v>
      </c>
      <c r="D5" s="17" t="s">
        <v>59</v>
      </c>
      <c r="E5">
        <v>150</v>
      </c>
      <c r="F5" s="25">
        <v>4</v>
      </c>
      <c r="G5" s="25">
        <v>3</v>
      </c>
      <c r="H5" s="2">
        <f t="shared" si="0"/>
        <v>1.3333333333333333</v>
      </c>
      <c r="I5">
        <v>57</v>
      </c>
      <c r="J5">
        <v>1.56</v>
      </c>
    </row>
    <row r="6" spans="1:10">
      <c r="A6">
        <v>5</v>
      </c>
      <c r="B6" s="8">
        <v>42325</v>
      </c>
      <c r="C6">
        <v>3</v>
      </c>
      <c r="D6" t="s">
        <v>60</v>
      </c>
      <c r="E6">
        <v>100</v>
      </c>
      <c r="F6" s="25">
        <v>4</v>
      </c>
      <c r="G6">
        <v>2.6</v>
      </c>
      <c r="H6" s="2">
        <f t="shared" si="0"/>
        <v>1.5384615384615383</v>
      </c>
      <c r="I6">
        <v>84</v>
      </c>
      <c r="J6">
        <v>1.98</v>
      </c>
    </row>
    <row r="7" spans="1:10" s="13" customFormat="1">
      <c r="A7" s="13">
        <v>6</v>
      </c>
      <c r="B7" s="18">
        <v>43137</v>
      </c>
      <c r="C7" s="13">
        <v>2</v>
      </c>
      <c r="D7" s="13" t="s">
        <v>59</v>
      </c>
      <c r="E7" s="13">
        <v>50</v>
      </c>
      <c r="F7" s="28">
        <v>5.3</v>
      </c>
      <c r="G7" s="28">
        <v>3.6</v>
      </c>
      <c r="H7" s="2">
        <f t="shared" si="0"/>
        <v>1.4722222222222221</v>
      </c>
      <c r="I7" s="13">
        <v>49</v>
      </c>
      <c r="J7" s="13">
        <v>4.22</v>
      </c>
    </row>
    <row r="8" spans="1:10" s="13" customFormat="1">
      <c r="A8" s="13">
        <v>7</v>
      </c>
      <c r="B8" s="18">
        <v>43162</v>
      </c>
      <c r="C8" s="13">
        <v>2</v>
      </c>
      <c r="D8" t="s">
        <v>59</v>
      </c>
      <c r="E8" s="13">
        <v>100</v>
      </c>
      <c r="F8" s="28">
        <v>3.9</v>
      </c>
      <c r="G8" s="28">
        <v>3</v>
      </c>
      <c r="H8" s="2">
        <f t="shared" si="0"/>
        <v>1.3</v>
      </c>
      <c r="I8" s="13">
        <v>59</v>
      </c>
      <c r="J8" s="13">
        <v>1.76</v>
      </c>
    </row>
    <row r="9" spans="1:10" s="13" customFormat="1">
      <c r="A9" s="13">
        <v>8</v>
      </c>
      <c r="B9" s="18">
        <v>43411</v>
      </c>
      <c r="C9" s="13">
        <v>7</v>
      </c>
      <c r="D9" t="s">
        <v>59</v>
      </c>
      <c r="E9" s="13">
        <v>100</v>
      </c>
      <c r="F9" s="28">
        <v>4</v>
      </c>
      <c r="G9" s="28">
        <v>2.8</v>
      </c>
      <c r="H9" s="2">
        <f t="shared" si="0"/>
        <v>1.4285714285714286</v>
      </c>
      <c r="I9" s="13">
        <v>88</v>
      </c>
      <c r="J9" s="13">
        <v>1.73</v>
      </c>
    </row>
    <row r="10" spans="1:10">
      <c r="A10">
        <v>9</v>
      </c>
      <c r="B10" s="8">
        <v>43434</v>
      </c>
      <c r="C10">
        <v>2</v>
      </c>
      <c r="D10" t="s">
        <v>59</v>
      </c>
      <c r="E10">
        <v>100</v>
      </c>
      <c r="F10" s="28">
        <v>4</v>
      </c>
      <c r="G10" s="28">
        <v>2.7</v>
      </c>
      <c r="H10" s="2">
        <f t="shared" si="0"/>
        <v>1.4814814814814814</v>
      </c>
      <c r="I10" s="13">
        <v>82</v>
      </c>
      <c r="J10" s="13">
        <v>1.78</v>
      </c>
    </row>
    <row r="11" spans="1:10">
      <c r="A11">
        <v>10</v>
      </c>
      <c r="B11" s="8">
        <v>43434</v>
      </c>
      <c r="C11">
        <v>4</v>
      </c>
      <c r="D11" t="s">
        <v>59</v>
      </c>
      <c r="E11">
        <v>50</v>
      </c>
      <c r="F11" s="28">
        <v>4.3</v>
      </c>
      <c r="G11" s="28">
        <v>2.8</v>
      </c>
      <c r="H11" s="2">
        <f t="shared" si="0"/>
        <v>1.5357142857142858</v>
      </c>
      <c r="I11" s="13">
        <v>91</v>
      </c>
      <c r="J11" s="13">
        <v>3.66</v>
      </c>
    </row>
    <row r="13" spans="1:10">
      <c r="E13" s="3" t="s">
        <v>110</v>
      </c>
      <c r="F13" s="25">
        <f>AVERAGE(F2:F11)</f>
        <v>4.1899999999999995</v>
      </c>
      <c r="G13" s="25">
        <f t="shared" ref="G13:J13" si="1">AVERAGE(G2:G11)</f>
        <v>2.89</v>
      </c>
      <c r="H13" s="2">
        <f t="shared" si="1"/>
        <v>1.453052503052503</v>
      </c>
      <c r="I13" s="24">
        <f t="shared" si="1"/>
        <v>72.7</v>
      </c>
      <c r="J13" s="2">
        <f t="shared" si="1"/>
        <v>2.4600000000000004</v>
      </c>
    </row>
    <row r="14" spans="1:10">
      <c r="E14" s="30" t="s">
        <v>111</v>
      </c>
      <c r="F14" s="25">
        <f>STDEV(F2:F11)</f>
        <v>0.41217579852399011</v>
      </c>
      <c r="G14" s="25">
        <f t="shared" ref="G14:J14" si="2">STDEV(G2:G11)</f>
        <v>0.28848262031225075</v>
      </c>
      <c r="H14" s="2">
        <f t="shared" si="2"/>
        <v>9.5103794770632091E-2</v>
      </c>
      <c r="I14" s="24">
        <f t="shared" si="2"/>
        <v>16.371044899795216</v>
      </c>
      <c r="J14" s="2">
        <f t="shared" si="2"/>
        <v>1.0875150062821604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00"/>
  <sheetViews>
    <sheetView showRuler="0" workbookViewId="0">
      <selection activeCell="A430" sqref="A430"/>
    </sheetView>
  </sheetViews>
  <sheetFormatPr baseColWidth="10" defaultRowHeight="15" x14ac:dyDescent="0"/>
  <sheetData>
    <row r="1" spans="1:7">
      <c r="A1" s="3" t="s">
        <v>106</v>
      </c>
    </row>
    <row r="2" spans="1:7">
      <c r="A2" s="3" t="s">
        <v>101</v>
      </c>
      <c r="D2" s="3" t="s">
        <v>102</v>
      </c>
    </row>
    <row r="3" spans="1:7" s="4" customFormat="1" ht="16" thickBot="1">
      <c r="A3" s="5" t="s">
        <v>107</v>
      </c>
    </row>
    <row r="4" spans="1:7">
      <c r="A4" s="8">
        <v>42230</v>
      </c>
      <c r="C4" t="s">
        <v>20</v>
      </c>
      <c r="G4" t="s">
        <v>105</v>
      </c>
    </row>
    <row r="39" spans="1:7" s="4" customFormat="1" ht="16" thickBot="1"/>
    <row r="40" spans="1:7">
      <c r="A40" s="8">
        <v>42283</v>
      </c>
      <c r="C40" s="13" t="s">
        <v>4</v>
      </c>
      <c r="G40" t="s">
        <v>108</v>
      </c>
    </row>
    <row r="75" spans="1:7" s="4" customFormat="1" ht="16" thickBot="1"/>
    <row r="76" spans="1:7">
      <c r="A76" s="16">
        <v>42325</v>
      </c>
      <c r="B76" s="17"/>
      <c r="C76" s="17" t="s">
        <v>4</v>
      </c>
      <c r="G76" t="s">
        <v>105</v>
      </c>
    </row>
    <row r="115" spans="1:7" s="4" customFormat="1" ht="16" thickBot="1"/>
    <row r="116" spans="1:7">
      <c r="A116" s="18">
        <v>42325</v>
      </c>
      <c r="B116" s="13"/>
      <c r="C116" s="13" t="s">
        <v>6</v>
      </c>
      <c r="G116" t="s">
        <v>109</v>
      </c>
    </row>
    <row r="157" spans="1:7" s="4" customFormat="1" ht="16" thickBot="1"/>
    <row r="158" spans="1:7">
      <c r="A158" s="8">
        <v>42325</v>
      </c>
      <c r="C158" t="s">
        <v>10</v>
      </c>
      <c r="G158" t="s">
        <v>108</v>
      </c>
    </row>
    <row r="199" spans="1:7" s="4" customFormat="1" ht="16" thickBot="1"/>
    <row r="200" spans="1:7">
      <c r="A200" s="26">
        <v>43137</v>
      </c>
      <c r="B200" s="6"/>
      <c r="C200" t="s">
        <v>0</v>
      </c>
      <c r="G200" t="s">
        <v>105</v>
      </c>
    </row>
    <row r="238" spans="1:7" s="4" customFormat="1" ht="16" thickBot="1"/>
    <row r="239" spans="1:7">
      <c r="A239" s="26">
        <v>43162</v>
      </c>
      <c r="B239" s="6"/>
      <c r="C239" t="s">
        <v>0</v>
      </c>
      <c r="G239" t="s">
        <v>108</v>
      </c>
    </row>
    <row r="275" spans="1:7" s="4" customFormat="1" ht="16" thickBot="1"/>
    <row r="276" spans="1:7">
      <c r="A276" s="8">
        <v>43411</v>
      </c>
      <c r="C276" t="s">
        <v>93</v>
      </c>
      <c r="G276" t="s">
        <v>108</v>
      </c>
    </row>
    <row r="318" spans="1:6" s="4" customFormat="1" ht="16" thickBot="1"/>
    <row r="319" spans="1:6">
      <c r="A319" s="19">
        <v>43434</v>
      </c>
      <c r="B319" s="20"/>
      <c r="C319" s="20" t="s">
        <v>39</v>
      </c>
      <c r="F319" t="s">
        <v>108</v>
      </c>
    </row>
    <row r="356" spans="1:6" s="4" customFormat="1" ht="16" thickBot="1"/>
    <row r="357" spans="1:6">
      <c r="A357" s="18">
        <v>43434</v>
      </c>
      <c r="B357" s="13"/>
      <c r="C357" s="13" t="s">
        <v>42</v>
      </c>
      <c r="F357" t="s">
        <v>105</v>
      </c>
    </row>
    <row r="396" spans="1:13" s="4" customFormat="1" ht="16" thickBot="1"/>
    <row r="397" spans="1:13">
      <c r="A397" s="3" t="s">
        <v>260</v>
      </c>
    </row>
    <row r="398" spans="1:13">
      <c r="A398" s="19">
        <v>43434</v>
      </c>
      <c r="B398" s="20"/>
      <c r="C398" s="20" t="s">
        <v>39</v>
      </c>
      <c r="F398" t="s">
        <v>108</v>
      </c>
    </row>
    <row r="399" spans="1:13">
      <c r="C399" t="s">
        <v>261</v>
      </c>
    </row>
    <row r="400" spans="1:13">
      <c r="A400" t="s">
        <v>262</v>
      </c>
      <c r="M400" t="s">
        <v>263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showRuler="0" workbookViewId="0">
      <selection activeCell="G35" sqref="G35"/>
    </sheetView>
  </sheetViews>
  <sheetFormatPr baseColWidth="10" defaultRowHeight="15" x14ac:dyDescent="0"/>
  <sheetData>
    <row r="1" spans="1:8">
      <c r="A1" t="s">
        <v>100</v>
      </c>
      <c r="F1" s="3" t="s">
        <v>48</v>
      </c>
      <c r="G1" s="3" t="s">
        <v>49</v>
      </c>
      <c r="H1" s="3" t="s">
        <v>50</v>
      </c>
    </row>
    <row r="2" spans="1:8">
      <c r="F2">
        <v>1</v>
      </c>
      <c r="G2" s="8">
        <v>42230</v>
      </c>
      <c r="H2">
        <v>2</v>
      </c>
    </row>
    <row r="3" spans="1:8">
      <c r="F3">
        <v>2</v>
      </c>
      <c r="G3" s="8">
        <v>42283</v>
      </c>
      <c r="H3">
        <v>1</v>
      </c>
    </row>
    <row r="4" spans="1:8">
      <c r="F4">
        <v>3</v>
      </c>
      <c r="G4" s="8">
        <v>42325</v>
      </c>
      <c r="H4">
        <v>1</v>
      </c>
    </row>
    <row r="5" spans="1:8">
      <c r="F5">
        <v>4</v>
      </c>
      <c r="G5" s="8">
        <v>42325</v>
      </c>
      <c r="H5">
        <v>2</v>
      </c>
    </row>
    <row r="6" spans="1:8">
      <c r="F6">
        <v>5</v>
      </c>
      <c r="G6" s="8">
        <v>42325</v>
      </c>
      <c r="H6">
        <v>3</v>
      </c>
    </row>
    <row r="7" spans="1:8">
      <c r="F7" s="13">
        <v>6</v>
      </c>
      <c r="G7" s="18">
        <v>43137</v>
      </c>
      <c r="H7" s="13">
        <v>2</v>
      </c>
    </row>
    <row r="8" spans="1:8">
      <c r="F8" s="13">
        <v>7</v>
      </c>
      <c r="G8" s="18">
        <v>43162</v>
      </c>
      <c r="H8" s="13">
        <v>2</v>
      </c>
    </row>
    <row r="9" spans="1:8">
      <c r="F9" s="13">
        <v>8</v>
      </c>
      <c r="G9" s="18">
        <v>43411</v>
      </c>
      <c r="H9" s="13">
        <v>7</v>
      </c>
    </row>
    <row r="10" spans="1:8">
      <c r="F10">
        <v>9</v>
      </c>
      <c r="G10" s="8">
        <v>43434</v>
      </c>
      <c r="H10">
        <v>2</v>
      </c>
    </row>
    <row r="11" spans="1:8">
      <c r="F11">
        <v>10</v>
      </c>
      <c r="G11" s="8">
        <v>43434</v>
      </c>
      <c r="H11">
        <v>4</v>
      </c>
    </row>
    <row r="36" spans="10:10">
      <c r="J36" s="3" t="s">
        <v>98</v>
      </c>
    </row>
    <row r="37" spans="10:10">
      <c r="J37" t="s">
        <v>99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749"/>
  <sheetViews>
    <sheetView showRuler="0" topLeftCell="A583" workbookViewId="0">
      <selection activeCell="I223" sqref="I223"/>
    </sheetView>
  </sheetViews>
  <sheetFormatPr baseColWidth="10" defaultRowHeight="15" x14ac:dyDescent="0"/>
  <sheetData>
    <row r="1" spans="1:3" s="13" customFormat="1">
      <c r="A1" s="18">
        <v>42230</v>
      </c>
      <c r="C1" s="13" t="s">
        <v>20</v>
      </c>
    </row>
    <row r="2" spans="1:3" s="13" customFormat="1">
      <c r="B2" s="12" t="s">
        <v>23</v>
      </c>
    </row>
    <row r="3" spans="1:3" s="13" customFormat="1">
      <c r="B3" s="13" t="s">
        <v>12</v>
      </c>
    </row>
    <row r="4" spans="1:3" s="13" customFormat="1"/>
    <row r="5" spans="1:3" s="13" customFormat="1"/>
    <row r="6" spans="1:3" s="13" customFormat="1"/>
    <row r="7" spans="1:3" s="13" customFormat="1"/>
    <row r="8" spans="1:3" s="13" customFormat="1"/>
    <row r="9" spans="1:3" s="13" customFormat="1"/>
    <row r="10" spans="1:3" s="13" customFormat="1"/>
    <row r="11" spans="1:3" s="13" customFormat="1"/>
    <row r="12" spans="1:3" s="13" customFormat="1"/>
    <row r="13" spans="1:3" s="13" customFormat="1"/>
    <row r="14" spans="1:3" s="13" customFormat="1"/>
    <row r="15" spans="1:3" s="13" customFormat="1"/>
    <row r="16" spans="1:3" s="13" customFormat="1"/>
    <row r="17" spans="2:23" s="13" customFormat="1">
      <c r="W17" s="42" t="s">
        <v>288</v>
      </c>
    </row>
    <row r="18" spans="2:23" s="13" customFormat="1">
      <c r="W18" s="43" t="s">
        <v>289</v>
      </c>
    </row>
    <row r="19" spans="2:23" s="13" customFormat="1">
      <c r="W19" s="43" t="s">
        <v>32</v>
      </c>
    </row>
    <row r="20" spans="2:23" s="13" customFormat="1">
      <c r="W20" s="12" t="s">
        <v>290</v>
      </c>
    </row>
    <row r="21" spans="2:23" s="13" customFormat="1"/>
    <row r="22" spans="2:23" s="13" customFormat="1"/>
    <row r="23" spans="2:23" s="13" customFormat="1"/>
    <row r="24" spans="2:23" s="13" customFormat="1"/>
    <row r="25" spans="2:23" s="13" customFormat="1"/>
    <row r="26" spans="2:23" s="13" customFormat="1"/>
    <row r="27" spans="2:23" s="13" customFormat="1"/>
    <row r="28" spans="2:23" s="13" customFormat="1"/>
    <row r="29" spans="2:23" s="13" customFormat="1"/>
    <row r="30" spans="2:23" s="13" customFormat="1"/>
    <row r="31" spans="2:23" s="13" customFormat="1">
      <c r="B31" s="12" t="s">
        <v>34</v>
      </c>
    </row>
    <row r="32" spans="2:23" s="13" customFormat="1">
      <c r="B32" s="13" t="s">
        <v>12</v>
      </c>
    </row>
    <row r="33" s="13" customFormat="1"/>
    <row r="34" s="13" customFormat="1"/>
    <row r="35" s="13" customFormat="1"/>
    <row r="36" s="13" customFormat="1"/>
    <row r="37" s="13" customFormat="1"/>
    <row r="38" s="13" customFormat="1"/>
    <row r="39" s="13" customFormat="1"/>
    <row r="40" s="13" customFormat="1"/>
    <row r="41" s="13" customFormat="1"/>
    <row r="42" s="13" customFormat="1"/>
    <row r="43" s="13" customFormat="1"/>
    <row r="44" s="13" customFormat="1"/>
    <row r="45" s="13" customFormat="1"/>
    <row r="46" s="13" customFormat="1"/>
    <row r="47" s="13" customFormat="1"/>
    <row r="48" s="13" customFormat="1"/>
    <row r="49" spans="1:26" s="13" customFormat="1">
      <c r="Z49" s="42" t="s">
        <v>26</v>
      </c>
    </row>
    <row r="50" spans="1:26" s="13" customFormat="1">
      <c r="Z50" s="43" t="s">
        <v>291</v>
      </c>
    </row>
    <row r="51" spans="1:26" s="13" customFormat="1">
      <c r="Z51" s="43" t="s">
        <v>32</v>
      </c>
    </row>
    <row r="52" spans="1:26" s="13" customFormat="1">
      <c r="Z52" s="12" t="s">
        <v>292</v>
      </c>
    </row>
    <row r="53" spans="1:26" s="13" customFormat="1"/>
    <row r="54" spans="1:26" s="13" customFormat="1"/>
    <row r="55" spans="1:26" s="13" customFormat="1"/>
    <row r="56" spans="1:26" s="13" customFormat="1"/>
    <row r="57" spans="1:26" s="13" customFormat="1"/>
    <row r="58" spans="1:26" s="13" customFormat="1"/>
    <row r="59" spans="1:26" s="13" customFormat="1"/>
    <row r="60" spans="1:26" s="21" customFormat="1" ht="16" thickBot="1"/>
    <row r="61" spans="1:26" s="13" customFormat="1">
      <c r="A61" s="18">
        <v>42283</v>
      </c>
      <c r="C61" s="13" t="s">
        <v>4</v>
      </c>
    </row>
    <row r="62" spans="1:26" s="13" customFormat="1">
      <c r="K62" s="13" t="s">
        <v>293</v>
      </c>
    </row>
    <row r="63" spans="1:26" s="13" customFormat="1">
      <c r="B63" s="12" t="s">
        <v>23</v>
      </c>
      <c r="K63" s="44"/>
    </row>
    <row r="64" spans="1:26" s="13" customFormat="1">
      <c r="B64" s="13" t="s">
        <v>12</v>
      </c>
    </row>
    <row r="65" spans="24:24" s="13" customFormat="1"/>
    <row r="66" spans="24:24" s="13" customFormat="1"/>
    <row r="67" spans="24:24" s="13" customFormat="1"/>
    <row r="68" spans="24:24" s="13" customFormat="1"/>
    <row r="69" spans="24:24" s="13" customFormat="1"/>
    <row r="70" spans="24:24" s="13" customFormat="1"/>
    <row r="71" spans="24:24" s="13" customFormat="1"/>
    <row r="72" spans="24:24" s="13" customFormat="1"/>
    <row r="73" spans="24:24" s="13" customFormat="1"/>
    <row r="74" spans="24:24" s="13" customFormat="1"/>
    <row r="75" spans="24:24" s="13" customFormat="1"/>
    <row r="76" spans="24:24" s="13" customFormat="1"/>
    <row r="77" spans="24:24" s="13" customFormat="1"/>
    <row r="78" spans="24:24" s="13" customFormat="1"/>
    <row r="79" spans="24:24" s="13" customFormat="1">
      <c r="X79" s="12" t="s">
        <v>296</v>
      </c>
    </row>
    <row r="80" spans="24:24" s="13" customFormat="1">
      <c r="X80" s="14" t="s">
        <v>297</v>
      </c>
    </row>
    <row r="81" spans="2:24" s="13" customFormat="1">
      <c r="X81" s="14" t="s">
        <v>22</v>
      </c>
    </row>
    <row r="82" spans="2:24" s="13" customFormat="1">
      <c r="X82" s="13" t="s">
        <v>298</v>
      </c>
    </row>
    <row r="83" spans="2:24" s="13" customFormat="1"/>
    <row r="84" spans="2:24" s="13" customFormat="1"/>
    <row r="85" spans="2:24" s="13" customFormat="1"/>
    <row r="86" spans="2:24" s="13" customFormat="1"/>
    <row r="87" spans="2:24" s="13" customFormat="1"/>
    <row r="88" spans="2:24" s="13" customFormat="1"/>
    <row r="89" spans="2:24" s="13" customFormat="1"/>
    <row r="90" spans="2:24" s="13" customFormat="1"/>
    <row r="91" spans="2:24" s="13" customFormat="1"/>
    <row r="92" spans="2:24" s="13" customFormat="1"/>
    <row r="93" spans="2:24" s="13" customFormat="1"/>
    <row r="94" spans="2:24" s="13" customFormat="1">
      <c r="B94" s="12" t="s">
        <v>31</v>
      </c>
    </row>
    <row r="95" spans="2:24" s="13" customFormat="1">
      <c r="B95" s="13" t="s">
        <v>12</v>
      </c>
    </row>
    <row r="96" spans="2:24" s="13" customFormat="1"/>
    <row r="97" spans="25:25" s="13" customFormat="1"/>
    <row r="98" spans="25:25" s="13" customFormat="1"/>
    <row r="99" spans="25:25" s="13" customFormat="1"/>
    <row r="100" spans="25:25" s="13" customFormat="1"/>
    <row r="101" spans="25:25" s="13" customFormat="1"/>
    <row r="102" spans="25:25" s="13" customFormat="1"/>
    <row r="103" spans="25:25" s="13" customFormat="1"/>
    <row r="104" spans="25:25" s="13" customFormat="1"/>
    <row r="105" spans="25:25" s="13" customFormat="1"/>
    <row r="106" spans="25:25" s="13" customFormat="1"/>
    <row r="107" spans="25:25" s="13" customFormat="1"/>
    <row r="108" spans="25:25" s="13" customFormat="1">
      <c r="Y108" s="12" t="s">
        <v>294</v>
      </c>
    </row>
    <row r="109" spans="25:25" s="13" customFormat="1">
      <c r="Y109" s="14" t="s">
        <v>75</v>
      </c>
    </row>
    <row r="110" spans="25:25" s="13" customFormat="1">
      <c r="Y110" s="14" t="s">
        <v>22</v>
      </c>
    </row>
    <row r="111" spans="25:25" s="13" customFormat="1">
      <c r="Y111" s="13" t="s">
        <v>295</v>
      </c>
    </row>
    <row r="112" spans="25:25" s="13" customFormat="1"/>
    <row r="113" spans="1:28" s="13" customFormat="1"/>
    <row r="114" spans="1:28" s="13" customFormat="1"/>
    <row r="115" spans="1:28" s="13" customFormat="1"/>
    <row r="116" spans="1:28" s="13" customFormat="1"/>
    <row r="117" spans="1:28" s="13" customFormat="1"/>
    <row r="118" spans="1:28" s="13" customFormat="1"/>
    <row r="119" spans="1:28" s="13" customFormat="1"/>
    <row r="120" spans="1:28" s="13" customFormat="1">
      <c r="AB120" s="13" t="s">
        <v>30</v>
      </c>
    </row>
    <row r="121" spans="1:28" s="13" customFormat="1"/>
    <row r="122" spans="1:28" s="13" customFormat="1"/>
    <row r="123" spans="1:28" s="13" customFormat="1"/>
    <row r="124" spans="1:28" s="13" customFormat="1"/>
    <row r="125" spans="1:28" s="21" customFormat="1" ht="16" thickBot="1"/>
    <row r="126" spans="1:28">
      <c r="A126" s="16">
        <v>42325</v>
      </c>
      <c r="B126" s="17"/>
      <c r="C126" s="17" t="s">
        <v>4</v>
      </c>
    </row>
    <row r="127" spans="1:28">
      <c r="A127" s="17"/>
      <c r="B127" s="17" t="s">
        <v>3</v>
      </c>
      <c r="C127" s="17"/>
    </row>
    <row r="129" spans="2:2">
      <c r="B129" s="1" t="s">
        <v>23</v>
      </c>
    </row>
    <row r="130" spans="2:2">
      <c r="B130" t="s">
        <v>12</v>
      </c>
    </row>
    <row r="147" spans="25:29">
      <c r="Y147" s="12" t="s">
        <v>21</v>
      </c>
    </row>
    <row r="148" spans="25:29">
      <c r="Y148" s="14" t="s">
        <v>36</v>
      </c>
    </row>
    <row r="149" spans="25:29">
      <c r="Y149" s="14" t="s">
        <v>61</v>
      </c>
    </row>
    <row r="150" spans="25:29">
      <c r="Y150" s="12" t="s">
        <v>79</v>
      </c>
    </row>
    <row r="151" spans="25:29">
      <c r="Y151" s="13"/>
    </row>
    <row r="152" spans="25:29">
      <c r="Y152" s="13"/>
    </row>
    <row r="157" spans="25:29">
      <c r="AC157" t="s">
        <v>5</v>
      </c>
    </row>
    <row r="164" spans="2:2">
      <c r="B164" s="1" t="s">
        <v>24</v>
      </c>
    </row>
    <row r="165" spans="2:2">
      <c r="B165" t="s">
        <v>12</v>
      </c>
    </row>
    <row r="182" spans="24:28">
      <c r="X182" s="22" t="s">
        <v>66</v>
      </c>
    </row>
    <row r="183" spans="24:28">
      <c r="X183" s="23" t="s">
        <v>67</v>
      </c>
    </row>
    <row r="184" spans="24:28">
      <c r="X184" s="23" t="s">
        <v>61</v>
      </c>
    </row>
    <row r="185" spans="24:28">
      <c r="X185" s="1" t="s">
        <v>80</v>
      </c>
    </row>
    <row r="190" spans="24:28">
      <c r="AB190" t="s">
        <v>5</v>
      </c>
    </row>
    <row r="192" spans="24:28" s="4" customFormat="1" ht="16" thickBot="1"/>
    <row r="193" spans="1:24">
      <c r="A193" s="18">
        <v>42325</v>
      </c>
      <c r="B193" s="13"/>
      <c r="C193" s="13" t="s">
        <v>6</v>
      </c>
    </row>
    <row r="194" spans="1:24">
      <c r="A194" s="13"/>
      <c r="B194" s="13" t="s">
        <v>8</v>
      </c>
      <c r="C194" s="13"/>
    </row>
    <row r="195" spans="1:24">
      <c r="X195" s="13"/>
    </row>
    <row r="196" spans="1:24">
      <c r="B196" s="1" t="s">
        <v>23</v>
      </c>
      <c r="X196" s="13"/>
    </row>
    <row r="197" spans="1:24">
      <c r="B197" t="s">
        <v>12</v>
      </c>
      <c r="X197" s="13"/>
    </row>
    <row r="212" spans="22:25">
      <c r="V212" s="12" t="s">
        <v>76</v>
      </c>
    </row>
    <row r="213" spans="22:25">
      <c r="V213" s="14" t="s">
        <v>77</v>
      </c>
    </row>
    <row r="214" spans="22:25">
      <c r="V214" s="14" t="s">
        <v>22</v>
      </c>
    </row>
    <row r="215" spans="22:25">
      <c r="V215" s="12" t="s">
        <v>78</v>
      </c>
    </row>
    <row r="216" spans="22:25">
      <c r="V216" s="13"/>
    </row>
    <row r="217" spans="22:25">
      <c r="V217" s="13"/>
    </row>
    <row r="218" spans="22:25">
      <c r="V218" s="13"/>
    </row>
    <row r="219" spans="22:25">
      <c r="V219" s="13"/>
    </row>
    <row r="220" spans="22:25">
      <c r="V220" s="13"/>
    </row>
    <row r="221" spans="22:25">
      <c r="V221" s="13"/>
    </row>
    <row r="222" spans="22:25">
      <c r="V222" s="13"/>
      <c r="Y222" s="13" t="s">
        <v>7</v>
      </c>
    </row>
    <row r="223" spans="22:25">
      <c r="V223" s="13"/>
      <c r="Y223" s="13"/>
    </row>
    <row r="224" spans="22:25">
      <c r="V224" s="13"/>
      <c r="Y224" s="13"/>
    </row>
    <row r="225" spans="2:22">
      <c r="V225" s="13"/>
    </row>
    <row r="226" spans="2:22">
      <c r="B226" s="1" t="s">
        <v>25</v>
      </c>
      <c r="V226" s="13"/>
    </row>
    <row r="227" spans="2:22">
      <c r="B227" t="s">
        <v>12</v>
      </c>
    </row>
    <row r="241" spans="1:22">
      <c r="V241" s="12" t="s">
        <v>26</v>
      </c>
    </row>
    <row r="242" spans="1:22">
      <c r="V242" s="14" t="s">
        <v>28</v>
      </c>
    </row>
    <row r="243" spans="1:22">
      <c r="V243" s="14" t="s">
        <v>27</v>
      </c>
    </row>
    <row r="244" spans="1:22">
      <c r="V244" s="13"/>
    </row>
    <row r="245" spans="1:22">
      <c r="V245" s="13"/>
    </row>
    <row r="246" spans="1:22">
      <c r="V246" s="13"/>
    </row>
    <row r="247" spans="1:22">
      <c r="V247" s="13"/>
    </row>
    <row r="248" spans="1:22">
      <c r="V248" s="13"/>
    </row>
    <row r="249" spans="1:22">
      <c r="S249" t="s">
        <v>29</v>
      </c>
      <c r="V249" s="13"/>
    </row>
    <row r="250" spans="1:22">
      <c r="V250" s="13"/>
    </row>
    <row r="251" spans="1:22" s="4" customFormat="1" ht="16" thickBot="1">
      <c r="V251" s="21"/>
    </row>
    <row r="252" spans="1:22">
      <c r="A252" s="8">
        <v>42325</v>
      </c>
      <c r="C252" t="s">
        <v>10</v>
      </c>
    </row>
    <row r="253" spans="1:22">
      <c r="B253" t="s">
        <v>3</v>
      </c>
    </row>
    <row r="255" spans="1:22">
      <c r="B255" s="1" t="s">
        <v>11</v>
      </c>
    </row>
    <row r="275" spans="12:16">
      <c r="L275" s="12" t="s">
        <v>81</v>
      </c>
    </row>
    <row r="276" spans="12:16">
      <c r="L276" s="14" t="s">
        <v>82</v>
      </c>
    </row>
    <row r="277" spans="12:16">
      <c r="L277" s="14" t="s">
        <v>22</v>
      </c>
    </row>
    <row r="278" spans="12:16">
      <c r="L278" s="1" t="s">
        <v>83</v>
      </c>
    </row>
    <row r="286" spans="12:16">
      <c r="P286" t="s">
        <v>9</v>
      </c>
    </row>
    <row r="289" spans="2:12">
      <c r="B289" t="s">
        <v>12</v>
      </c>
    </row>
    <row r="295" spans="2:12">
      <c r="L295" s="13"/>
    </row>
    <row r="296" spans="2:12">
      <c r="L296" s="13"/>
    </row>
    <row r="297" spans="2:12">
      <c r="L297" s="13"/>
    </row>
    <row r="309" spans="2:2">
      <c r="B309" s="1" t="s">
        <v>13</v>
      </c>
    </row>
    <row r="328" spans="14:14">
      <c r="N328" s="12" t="s">
        <v>14</v>
      </c>
    </row>
    <row r="329" spans="14:14">
      <c r="N329" s="14" t="s">
        <v>16</v>
      </c>
    </row>
    <row r="330" spans="14:14">
      <c r="N330" s="14" t="s">
        <v>15</v>
      </c>
    </row>
    <row r="341" spans="2:2">
      <c r="B341" t="s">
        <v>12</v>
      </c>
    </row>
    <row r="366" spans="2:2">
      <c r="B366" s="1" t="s">
        <v>17</v>
      </c>
    </row>
    <row r="386" spans="2:14">
      <c r="N386" s="12" t="s">
        <v>18</v>
      </c>
    </row>
    <row r="387" spans="2:14">
      <c r="N387" s="14" t="s">
        <v>19</v>
      </c>
    </row>
    <row r="388" spans="2:14">
      <c r="N388" s="14" t="s">
        <v>2</v>
      </c>
    </row>
    <row r="398" spans="2:14">
      <c r="B398" t="s">
        <v>12</v>
      </c>
    </row>
    <row r="419" spans="2:2">
      <c r="B419" s="1" t="s">
        <v>34</v>
      </c>
    </row>
    <row r="435" spans="2:16">
      <c r="L435" s="12" t="s">
        <v>18</v>
      </c>
    </row>
    <row r="436" spans="2:16">
      <c r="L436" s="14" t="s">
        <v>36</v>
      </c>
    </row>
    <row r="437" spans="2:16">
      <c r="L437" s="14" t="s">
        <v>32</v>
      </c>
    </row>
    <row r="442" spans="2:16">
      <c r="B442" t="s">
        <v>12</v>
      </c>
    </row>
    <row r="443" spans="2:16">
      <c r="P443" t="s">
        <v>9</v>
      </c>
    </row>
    <row r="453" spans="1:10">
      <c r="J453" t="s">
        <v>33</v>
      </c>
    </row>
    <row r="454" spans="1:10">
      <c r="J454" t="s">
        <v>37</v>
      </c>
    </row>
    <row r="461" spans="1:10">
      <c r="B461" s="1" t="s">
        <v>35</v>
      </c>
    </row>
    <row r="462" spans="1:10" s="6" customFormat="1"/>
    <row r="463" spans="1:10" s="4" customFormat="1" ht="16" thickBot="1"/>
    <row r="464" spans="1:10" s="6" customFormat="1">
      <c r="A464" s="26">
        <v>43137</v>
      </c>
      <c r="C464" t="s">
        <v>0</v>
      </c>
    </row>
    <row r="465" spans="2:2" s="6" customFormat="1">
      <c r="B465" s="1" t="s">
        <v>11</v>
      </c>
    </row>
    <row r="466" spans="2:2" s="6" customFormat="1">
      <c r="B466" s="6" t="s">
        <v>12</v>
      </c>
    </row>
    <row r="467" spans="2:2" s="6" customFormat="1"/>
    <row r="468" spans="2:2" s="6" customFormat="1"/>
    <row r="469" spans="2:2" s="6" customFormat="1"/>
    <row r="470" spans="2:2" s="6" customFormat="1"/>
    <row r="471" spans="2:2" s="6" customFormat="1"/>
    <row r="472" spans="2:2" s="6" customFormat="1"/>
    <row r="473" spans="2:2" s="6" customFormat="1"/>
    <row r="474" spans="2:2" s="6" customFormat="1"/>
    <row r="475" spans="2:2" s="6" customFormat="1"/>
    <row r="476" spans="2:2" s="6" customFormat="1"/>
    <row r="477" spans="2:2" s="6" customFormat="1"/>
    <row r="478" spans="2:2" s="6" customFormat="1"/>
    <row r="479" spans="2:2" s="6" customFormat="1"/>
    <row r="480" spans="2:2" s="6" customFormat="1"/>
    <row r="481" spans="2:28" s="6" customFormat="1">
      <c r="X481" s="9" t="s">
        <v>21</v>
      </c>
      <c r="Y481" s="9"/>
      <c r="Z481" s="9"/>
      <c r="AA481" s="17"/>
      <c r="AB481" s="17"/>
    </row>
    <row r="482" spans="2:28" s="6" customFormat="1">
      <c r="X482" s="15" t="s">
        <v>87</v>
      </c>
      <c r="Y482" s="9"/>
      <c r="Z482" s="9"/>
      <c r="AA482" s="17"/>
      <c r="AB482" s="17"/>
    </row>
    <row r="483" spans="2:28" s="6" customFormat="1">
      <c r="X483" s="15" t="s">
        <v>22</v>
      </c>
      <c r="Y483" s="9"/>
      <c r="Z483" s="9"/>
      <c r="AA483" s="17"/>
      <c r="AB483" s="17"/>
    </row>
    <row r="484" spans="2:28" s="6" customFormat="1">
      <c r="X484" s="9" t="s">
        <v>88</v>
      </c>
      <c r="Y484" s="9"/>
      <c r="Z484" s="17"/>
      <c r="AA484" s="17"/>
      <c r="AB484" s="17"/>
    </row>
    <row r="485" spans="2:28" s="6" customFormat="1"/>
    <row r="486" spans="2:28" s="6" customFormat="1"/>
    <row r="487" spans="2:28" s="6" customFormat="1"/>
    <row r="488" spans="2:28" s="6" customFormat="1"/>
    <row r="489" spans="2:28" s="6" customFormat="1"/>
    <row r="490" spans="2:28" s="6" customFormat="1"/>
    <row r="491" spans="2:28" s="6" customFormat="1"/>
    <row r="492" spans="2:28" s="6" customFormat="1"/>
    <row r="493" spans="2:28" s="6" customFormat="1">
      <c r="B493" s="1" t="s">
        <v>17</v>
      </c>
    </row>
    <row r="494" spans="2:28" s="6" customFormat="1">
      <c r="B494" s="6" t="s">
        <v>12</v>
      </c>
    </row>
    <row r="495" spans="2:28" s="6" customFormat="1"/>
    <row r="496" spans="2:28" s="6" customFormat="1"/>
    <row r="497" spans="19:24" s="6" customFormat="1"/>
    <row r="498" spans="19:24" s="6" customFormat="1"/>
    <row r="499" spans="19:24" s="6" customFormat="1"/>
    <row r="500" spans="19:24" s="6" customFormat="1"/>
    <row r="501" spans="19:24" s="6" customFormat="1"/>
    <row r="502" spans="19:24" s="6" customFormat="1"/>
    <row r="503" spans="19:24" s="6" customFormat="1"/>
    <row r="504" spans="19:24" s="6" customFormat="1"/>
    <row r="505" spans="19:24" s="6" customFormat="1"/>
    <row r="506" spans="19:24" s="6" customFormat="1">
      <c r="S506" s="12"/>
    </row>
    <row r="507" spans="19:24" s="6" customFormat="1">
      <c r="S507" s="14"/>
    </row>
    <row r="508" spans="19:24" s="6" customFormat="1">
      <c r="S508" s="14"/>
    </row>
    <row r="509" spans="19:24" s="6" customFormat="1">
      <c r="S509" s="1"/>
      <c r="X509"/>
    </row>
    <row r="510" spans="19:24" s="6" customFormat="1">
      <c r="S510"/>
      <c r="X510" s="12" t="s">
        <v>84</v>
      </c>
    </row>
    <row r="511" spans="19:24" s="6" customFormat="1">
      <c r="S511"/>
      <c r="X511" s="14" t="s">
        <v>85</v>
      </c>
    </row>
    <row r="512" spans="19:24" s="6" customFormat="1">
      <c r="S512"/>
      <c r="X512" s="14" t="s">
        <v>38</v>
      </c>
    </row>
    <row r="513" spans="1:24" s="6" customFormat="1">
      <c r="S513"/>
      <c r="X513" s="1" t="s">
        <v>86</v>
      </c>
    </row>
    <row r="514" spans="1:24" s="6" customFormat="1">
      <c r="S514"/>
      <c r="X514"/>
    </row>
    <row r="515" spans="1:24" s="6" customFormat="1">
      <c r="S515"/>
      <c r="X515"/>
    </row>
    <row r="516" spans="1:24" s="6" customFormat="1">
      <c r="S516"/>
      <c r="X516"/>
    </row>
    <row r="517" spans="1:24" s="6" customFormat="1">
      <c r="S517"/>
    </row>
    <row r="518" spans="1:24" s="4" customFormat="1" ht="16" thickBot="1"/>
    <row r="519" spans="1:24" s="6" customFormat="1">
      <c r="A519" s="26">
        <v>43162</v>
      </c>
      <c r="C519" t="s">
        <v>0</v>
      </c>
    </row>
    <row r="520" spans="1:24" s="6" customFormat="1">
      <c r="B520" s="1" t="s">
        <v>11</v>
      </c>
    </row>
    <row r="521" spans="1:24" s="6" customFormat="1">
      <c r="B521" s="6" t="s">
        <v>12</v>
      </c>
    </row>
    <row r="522" spans="1:24" s="6" customFormat="1"/>
    <row r="523" spans="1:24" s="6" customFormat="1"/>
    <row r="524" spans="1:24" s="6" customFormat="1"/>
    <row r="525" spans="1:24" s="6" customFormat="1"/>
    <row r="526" spans="1:24" s="6" customFormat="1"/>
    <row r="527" spans="1:24" s="6" customFormat="1"/>
    <row r="528" spans="1:24" s="6" customFormat="1"/>
    <row r="529" spans="26:30" s="6" customFormat="1"/>
    <row r="530" spans="26:30" s="6" customFormat="1"/>
    <row r="531" spans="26:30" s="6" customFormat="1"/>
    <row r="532" spans="26:30" s="6" customFormat="1"/>
    <row r="533" spans="26:30" s="6" customFormat="1"/>
    <row r="534" spans="26:30" s="6" customFormat="1">
      <c r="Z534" s="12" t="s">
        <v>89</v>
      </c>
    </row>
    <row r="535" spans="26:30" s="6" customFormat="1">
      <c r="Z535" s="14" t="s">
        <v>90</v>
      </c>
    </row>
    <row r="536" spans="26:30" s="6" customFormat="1">
      <c r="Z536" s="14" t="s">
        <v>61</v>
      </c>
    </row>
    <row r="537" spans="26:30" s="6" customFormat="1">
      <c r="Z537" s="1" t="s">
        <v>94</v>
      </c>
    </row>
    <row r="538" spans="26:30" s="6" customFormat="1"/>
    <row r="539" spans="26:30" s="6" customFormat="1"/>
    <row r="540" spans="26:30" s="6" customFormat="1"/>
    <row r="541" spans="26:30" s="6" customFormat="1"/>
    <row r="542" spans="26:30" s="6" customFormat="1"/>
    <row r="543" spans="26:30" s="6" customFormat="1"/>
    <row r="544" spans="26:30" s="6" customFormat="1">
      <c r="AD544" s="6" t="s">
        <v>91</v>
      </c>
    </row>
    <row r="545" spans="2:2" s="6" customFormat="1"/>
    <row r="546" spans="2:2" s="6" customFormat="1"/>
    <row r="547" spans="2:2" s="6" customFormat="1"/>
    <row r="548" spans="2:2" s="6" customFormat="1"/>
    <row r="549" spans="2:2" s="6" customFormat="1"/>
    <row r="550" spans="2:2" s="6" customFormat="1"/>
    <row r="551" spans="2:2" s="6" customFormat="1"/>
    <row r="552" spans="2:2" s="6" customFormat="1">
      <c r="B552" s="1" t="s">
        <v>34</v>
      </c>
    </row>
    <row r="553" spans="2:2" s="6" customFormat="1">
      <c r="B553" s="6" t="s">
        <v>12</v>
      </c>
    </row>
    <row r="554" spans="2:2" s="6" customFormat="1"/>
    <row r="555" spans="2:2" s="6" customFormat="1"/>
    <row r="556" spans="2:2" s="6" customFormat="1"/>
    <row r="557" spans="2:2" s="6" customFormat="1"/>
    <row r="558" spans="2:2" s="6" customFormat="1"/>
    <row r="559" spans="2:2" s="6" customFormat="1"/>
    <row r="560" spans="2:2" s="6" customFormat="1"/>
    <row r="561" spans="19:29" s="6" customFormat="1"/>
    <row r="562" spans="19:29" s="6" customFormat="1"/>
    <row r="563" spans="19:29" s="6" customFormat="1"/>
    <row r="564" spans="19:29" s="6" customFormat="1"/>
    <row r="565" spans="19:29" s="6" customFormat="1"/>
    <row r="566" spans="19:29" s="6" customFormat="1"/>
    <row r="567" spans="19:29" s="6" customFormat="1"/>
    <row r="568" spans="19:29" s="6" customFormat="1">
      <c r="S568" s="12"/>
    </row>
    <row r="569" spans="19:29" s="6" customFormat="1">
      <c r="S569" s="14"/>
      <c r="Y569" s="17"/>
      <c r="Z569" s="17"/>
      <c r="AA569" s="17"/>
      <c r="AB569" s="17"/>
      <c r="AC569" s="17"/>
    </row>
    <row r="570" spans="19:29" s="6" customFormat="1">
      <c r="S570" s="14"/>
      <c r="Y570" s="9" t="s">
        <v>1</v>
      </c>
      <c r="Z570" s="9"/>
      <c r="AA570" s="9"/>
      <c r="AB570" s="17"/>
      <c r="AC570" s="17"/>
    </row>
    <row r="571" spans="19:29" s="6" customFormat="1">
      <c r="S571" s="1"/>
      <c r="X571"/>
      <c r="Y571" s="15" t="s">
        <v>92</v>
      </c>
      <c r="Z571" s="9"/>
      <c r="AA571" s="9"/>
      <c r="AB571" s="17"/>
      <c r="AC571" s="17"/>
    </row>
    <row r="572" spans="19:29" s="6" customFormat="1">
      <c r="S572"/>
      <c r="X572"/>
      <c r="Y572" s="15" t="s">
        <v>38</v>
      </c>
      <c r="Z572" s="9"/>
      <c r="AA572" s="9"/>
      <c r="AB572" s="17"/>
      <c r="AC572" s="17"/>
    </row>
    <row r="573" spans="19:29" s="6" customFormat="1">
      <c r="S573"/>
      <c r="X573"/>
      <c r="Y573" s="9" t="s">
        <v>94</v>
      </c>
      <c r="Z573" s="9"/>
      <c r="AA573" s="17"/>
      <c r="AB573" s="17"/>
      <c r="AC573" s="17"/>
    </row>
    <row r="574" spans="19:29" s="6" customFormat="1">
      <c r="S574"/>
      <c r="X574"/>
      <c r="Y574" s="1"/>
    </row>
    <row r="575" spans="19:29" s="6" customFormat="1">
      <c r="S575"/>
      <c r="X575"/>
    </row>
    <row r="576" spans="19:29" s="6" customFormat="1">
      <c r="S576"/>
      <c r="X576"/>
    </row>
    <row r="577" spans="1:29" s="6" customFormat="1">
      <c r="S577"/>
      <c r="X577"/>
    </row>
    <row r="578" spans="1:29" s="6" customFormat="1">
      <c r="S578"/>
      <c r="X578"/>
      <c r="AC578" s="6" t="s">
        <v>91</v>
      </c>
    </row>
    <row r="579" spans="1:29" s="6" customFormat="1">
      <c r="S579"/>
    </row>
    <row r="580" spans="1:29" s="4" customFormat="1" ht="16" thickBot="1"/>
    <row r="581" spans="1:29" s="6" customFormat="1">
      <c r="A581" s="8">
        <v>43411</v>
      </c>
      <c r="B581"/>
      <c r="C581" t="s">
        <v>93</v>
      </c>
    </row>
    <row r="582" spans="1:29" s="6" customFormat="1">
      <c r="B582" s="1" t="s">
        <v>11</v>
      </c>
    </row>
    <row r="583" spans="1:29" s="6" customFormat="1">
      <c r="B583" s="6" t="s">
        <v>12</v>
      </c>
    </row>
    <row r="584" spans="1:29" s="6" customFormat="1"/>
    <row r="585" spans="1:29" s="6" customFormat="1"/>
    <row r="586" spans="1:29" s="6" customFormat="1"/>
    <row r="587" spans="1:29" s="6" customFormat="1"/>
    <row r="588" spans="1:29" s="6" customFormat="1"/>
    <row r="589" spans="1:29" s="6" customFormat="1"/>
    <row r="590" spans="1:29" s="6" customFormat="1"/>
    <row r="591" spans="1:29" s="6" customFormat="1"/>
    <row r="592" spans="1:29" s="6" customFormat="1"/>
    <row r="593" spans="25:25" s="6" customFormat="1"/>
    <row r="594" spans="25:25" s="6" customFormat="1"/>
    <row r="595" spans="25:25" s="6" customFormat="1"/>
    <row r="596" spans="25:25" s="6" customFormat="1"/>
    <row r="597" spans="25:25" s="6" customFormat="1"/>
    <row r="598" spans="25:25" s="6" customFormat="1"/>
    <row r="599" spans="25:25" s="6" customFormat="1">
      <c r="Y599" s="9" t="s">
        <v>95</v>
      </c>
    </row>
    <row r="600" spans="25:25" s="6" customFormat="1">
      <c r="Y600" s="15" t="s">
        <v>40</v>
      </c>
    </row>
    <row r="601" spans="25:25" s="6" customFormat="1">
      <c r="Y601" s="15" t="s">
        <v>22</v>
      </c>
    </row>
    <row r="602" spans="25:25" s="6" customFormat="1">
      <c r="Y602" s="9" t="s">
        <v>96</v>
      </c>
    </row>
    <row r="603" spans="25:25" s="6" customFormat="1"/>
    <row r="604" spans="25:25" s="6" customFormat="1"/>
    <row r="605" spans="25:25" s="6" customFormat="1"/>
    <row r="606" spans="25:25" s="6" customFormat="1"/>
    <row r="607" spans="25:25" s="6" customFormat="1"/>
    <row r="608" spans="25:25" s="6" customFormat="1"/>
    <row r="609" spans="2:25" s="6" customFormat="1">
      <c r="B609" s="1" t="s">
        <v>34</v>
      </c>
    </row>
    <row r="610" spans="2:25" s="6" customFormat="1">
      <c r="B610" s="6" t="s">
        <v>12</v>
      </c>
    </row>
    <row r="611" spans="2:25" s="6" customFormat="1"/>
    <row r="612" spans="2:25" s="6" customFormat="1"/>
    <row r="613" spans="2:25" s="6" customFormat="1">
      <c r="Y613" s="1"/>
    </row>
    <row r="614" spans="2:25" s="6" customFormat="1"/>
    <row r="615" spans="2:25" s="6" customFormat="1"/>
    <row r="616" spans="2:25" s="6" customFormat="1"/>
    <row r="617" spans="2:25" s="6" customFormat="1"/>
    <row r="618" spans="2:25" s="6" customFormat="1"/>
    <row r="619" spans="2:25" s="6" customFormat="1"/>
    <row r="620" spans="2:25" s="6" customFormat="1"/>
    <row r="621" spans="2:25" s="6" customFormat="1"/>
    <row r="622" spans="2:25" s="6" customFormat="1"/>
    <row r="623" spans="2:25" s="6" customFormat="1">
      <c r="Y623" s="9" t="s">
        <v>14</v>
      </c>
    </row>
    <row r="624" spans="2:25" s="6" customFormat="1">
      <c r="Y624" s="15" t="s">
        <v>46</v>
      </c>
    </row>
    <row r="625" spans="1:25" s="6" customFormat="1">
      <c r="Y625" s="15" t="s">
        <v>61</v>
      </c>
    </row>
    <row r="626" spans="1:25" s="6" customFormat="1">
      <c r="Y626" s="9" t="s">
        <v>96</v>
      </c>
    </row>
    <row r="627" spans="1:25" s="6" customFormat="1"/>
    <row r="628" spans="1:25" s="6" customFormat="1"/>
    <row r="629" spans="1:25" s="6" customFormat="1"/>
    <row r="630" spans="1:25" s="6" customFormat="1"/>
    <row r="631" spans="1:25" s="6" customFormat="1"/>
    <row r="632" spans="1:25" s="6" customFormat="1"/>
    <row r="633" spans="1:25" s="4" customFormat="1" ht="16" thickBot="1"/>
    <row r="634" spans="1:25">
      <c r="A634" s="19">
        <v>43434</v>
      </c>
      <c r="B634" s="20"/>
      <c r="C634" s="20" t="s">
        <v>39</v>
      </c>
    </row>
    <row r="636" spans="1:25">
      <c r="B636" s="1" t="s">
        <v>23</v>
      </c>
    </row>
    <row r="637" spans="1:25">
      <c r="B637" t="s">
        <v>12</v>
      </c>
    </row>
    <row r="651" spans="23:23">
      <c r="W651" s="12" t="s">
        <v>70</v>
      </c>
    </row>
    <row r="652" spans="23:23">
      <c r="W652" s="14" t="s">
        <v>71</v>
      </c>
    </row>
    <row r="653" spans="23:23">
      <c r="W653" s="14" t="s">
        <v>22</v>
      </c>
    </row>
    <row r="654" spans="23:23">
      <c r="W654" s="12" t="s">
        <v>72</v>
      </c>
    </row>
    <row r="655" spans="23:23">
      <c r="W655" s="13"/>
    </row>
    <row r="656" spans="23:23">
      <c r="W656" s="13"/>
    </row>
    <row r="657" spans="2:28">
      <c r="W657" s="13"/>
    </row>
    <row r="658" spans="2:28">
      <c r="W658" s="13"/>
    </row>
    <row r="659" spans="2:28">
      <c r="W659" s="13"/>
    </row>
    <row r="662" spans="2:28">
      <c r="AB662" s="13" t="s">
        <v>41</v>
      </c>
    </row>
    <row r="664" spans="2:28">
      <c r="X664" s="13"/>
    </row>
    <row r="665" spans="2:28">
      <c r="X665" s="13"/>
    </row>
    <row r="666" spans="2:28">
      <c r="X666" s="13"/>
    </row>
    <row r="667" spans="2:28">
      <c r="X667" s="13"/>
    </row>
    <row r="669" spans="2:28">
      <c r="B669" s="1" t="s">
        <v>31</v>
      </c>
    </row>
    <row r="670" spans="2:28">
      <c r="B670" t="s">
        <v>12</v>
      </c>
    </row>
    <row r="685" spans="23:23">
      <c r="W685" s="12" t="s">
        <v>14</v>
      </c>
    </row>
    <row r="686" spans="23:23">
      <c r="W686" s="14" t="s">
        <v>73</v>
      </c>
    </row>
    <row r="687" spans="23:23">
      <c r="W687" s="14" t="s">
        <v>38</v>
      </c>
    </row>
    <row r="688" spans="23:23">
      <c r="W688" s="12" t="s">
        <v>74</v>
      </c>
    </row>
    <row r="689" spans="1:28">
      <c r="W689" s="13"/>
    </row>
    <row r="690" spans="1:28">
      <c r="W690" s="13"/>
    </row>
    <row r="691" spans="1:28">
      <c r="W691" s="13"/>
    </row>
    <row r="692" spans="1:28">
      <c r="W692" s="13"/>
    </row>
    <row r="693" spans="1:28">
      <c r="W693" s="13"/>
    </row>
    <row r="694" spans="1:28">
      <c r="W694" s="13"/>
    </row>
    <row r="695" spans="1:28">
      <c r="W695" s="13"/>
    </row>
    <row r="696" spans="1:28" s="4" customFormat="1" ht="16" thickBot="1">
      <c r="W696" s="21"/>
      <c r="AB696" s="21" t="s">
        <v>41</v>
      </c>
    </row>
    <row r="697" spans="1:28">
      <c r="A697" s="18">
        <v>43434</v>
      </c>
      <c r="B697" s="13"/>
      <c r="C697" s="13" t="s">
        <v>42</v>
      </c>
      <c r="D697" s="13"/>
      <c r="E697" s="13"/>
      <c r="F697" s="13"/>
      <c r="L697" s="18"/>
      <c r="M697" s="13"/>
      <c r="N697" s="13"/>
      <c r="O697" s="13"/>
      <c r="P697" s="13"/>
      <c r="Q697" s="13"/>
      <c r="W697" s="13"/>
    </row>
    <row r="698" spans="1:28">
      <c r="A698" s="13"/>
      <c r="B698" s="13"/>
      <c r="C698" s="13"/>
      <c r="D698" s="13"/>
      <c r="E698" s="13"/>
      <c r="F698" s="13" t="s">
        <v>43</v>
      </c>
      <c r="L698" s="13"/>
      <c r="M698" s="13"/>
      <c r="N698" s="13"/>
      <c r="O698" s="13"/>
      <c r="P698" s="13"/>
      <c r="Q698" s="13"/>
    </row>
    <row r="699" spans="1:28">
      <c r="B699" s="1" t="s">
        <v>23</v>
      </c>
    </row>
    <row r="700" spans="1:28">
      <c r="B700" t="s">
        <v>12</v>
      </c>
    </row>
    <row r="713" spans="19:19">
      <c r="S713" s="12" t="s">
        <v>44</v>
      </c>
    </row>
    <row r="714" spans="19:19">
      <c r="S714" s="14" t="s">
        <v>45</v>
      </c>
    </row>
    <row r="715" spans="19:19">
      <c r="S715" s="14" t="s">
        <v>22</v>
      </c>
    </row>
    <row r="716" spans="19:19">
      <c r="S716" s="13"/>
    </row>
    <row r="717" spans="19:19">
      <c r="S717" s="13"/>
    </row>
    <row r="718" spans="19:19">
      <c r="S718" s="13"/>
    </row>
    <row r="719" spans="19:19">
      <c r="S719" s="13"/>
    </row>
    <row r="720" spans="19:19">
      <c r="S720" s="13"/>
    </row>
    <row r="721" spans="2:19">
      <c r="S721" s="13"/>
    </row>
    <row r="722" spans="2:19">
      <c r="S722" s="13"/>
    </row>
    <row r="723" spans="2:19">
      <c r="B723" s="1" t="s">
        <v>24</v>
      </c>
      <c r="S723" s="13"/>
    </row>
    <row r="724" spans="2:19">
      <c r="B724" t="s">
        <v>12</v>
      </c>
    </row>
    <row r="739" spans="9:20">
      <c r="T739" s="12" t="s">
        <v>14</v>
      </c>
    </row>
    <row r="740" spans="9:20">
      <c r="T740" s="14" t="s">
        <v>46</v>
      </c>
    </row>
    <row r="741" spans="9:20">
      <c r="I741" t="s">
        <v>47</v>
      </c>
      <c r="T741" s="14" t="s">
        <v>32</v>
      </c>
    </row>
    <row r="742" spans="9:20">
      <c r="T742" s="13"/>
    </row>
    <row r="743" spans="9:20">
      <c r="T743" s="13"/>
    </row>
    <row r="744" spans="9:20">
      <c r="T744" s="13"/>
    </row>
    <row r="745" spans="9:20">
      <c r="T745" s="13"/>
    </row>
    <row r="746" spans="9:20">
      <c r="T746" s="13"/>
    </row>
    <row r="747" spans="9:20">
      <c r="T747" s="13"/>
    </row>
    <row r="748" spans="9:20">
      <c r="T748" s="13"/>
    </row>
    <row r="749" spans="9:20">
      <c r="T749" s="13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39"/>
  <sheetViews>
    <sheetView showRuler="0" workbookViewId="0">
      <selection activeCell="E94" sqref="E94"/>
    </sheetView>
  </sheetViews>
  <sheetFormatPr baseColWidth="10" defaultRowHeight="15" x14ac:dyDescent="0"/>
  <sheetData>
    <row r="1" spans="1:5">
      <c r="A1" s="3" t="s">
        <v>113</v>
      </c>
    </row>
    <row r="2" spans="1:5">
      <c r="A2" t="s">
        <v>114</v>
      </c>
    </row>
    <row r="3" spans="1:5">
      <c r="A3" t="s">
        <v>119</v>
      </c>
    </row>
    <row r="5" spans="1:5">
      <c r="A5" s="1" t="s">
        <v>115</v>
      </c>
      <c r="C5" t="s">
        <v>116</v>
      </c>
    </row>
    <row r="7" spans="1:5">
      <c r="A7" t="s">
        <v>117</v>
      </c>
      <c r="D7">
        <v>210.5</v>
      </c>
      <c r="E7">
        <v>209.1</v>
      </c>
    </row>
    <row r="8" spans="1:5">
      <c r="A8" t="s">
        <v>118</v>
      </c>
      <c r="D8">
        <v>174.9</v>
      </c>
      <c r="E8">
        <v>173.1</v>
      </c>
    </row>
    <row r="26" spans="2:13">
      <c r="B26" s="31" t="s">
        <v>120</v>
      </c>
      <c r="C26" s="33" t="s">
        <v>121</v>
      </c>
      <c r="D26" s="33" t="s">
        <v>122</v>
      </c>
      <c r="E26" s="33">
        <v>7.2458999999999998</v>
      </c>
      <c r="F26" s="31" t="s">
        <v>123</v>
      </c>
      <c r="G26" s="31" t="s">
        <v>124</v>
      </c>
      <c r="H26" s="31" t="s">
        <v>125</v>
      </c>
      <c r="I26" s="31" t="s">
        <v>122</v>
      </c>
      <c r="J26" s="31" t="s">
        <v>126</v>
      </c>
      <c r="K26" s="31" t="s">
        <v>127</v>
      </c>
      <c r="L26" s="31" t="s">
        <v>122</v>
      </c>
      <c r="M26" s="31" t="s">
        <v>128</v>
      </c>
    </row>
    <row r="27" spans="2:13">
      <c r="B27" s="31" t="s">
        <v>129</v>
      </c>
      <c r="C27" s="33" t="s">
        <v>121</v>
      </c>
      <c r="D27" s="33" t="s">
        <v>122</v>
      </c>
      <c r="E27" s="33">
        <v>7.3150000000000004</v>
      </c>
      <c r="F27" s="31" t="s">
        <v>123</v>
      </c>
      <c r="G27" s="31" t="s">
        <v>130</v>
      </c>
      <c r="H27" s="31" t="s">
        <v>125</v>
      </c>
      <c r="I27" s="31" t="s">
        <v>122</v>
      </c>
      <c r="J27" s="31" t="s">
        <v>131</v>
      </c>
      <c r="K27" s="31" t="s">
        <v>127</v>
      </c>
      <c r="L27" s="31" t="s">
        <v>122</v>
      </c>
      <c r="M27" s="31" t="s">
        <v>132</v>
      </c>
    </row>
    <row r="28" spans="2:13">
      <c r="B28" t="s">
        <v>133</v>
      </c>
      <c r="C28" t="s">
        <v>121</v>
      </c>
      <c r="D28" t="s">
        <v>122</v>
      </c>
      <c r="E28">
        <v>2.1153</v>
      </c>
      <c r="F28" t="s">
        <v>123</v>
      </c>
      <c r="G28" t="s">
        <v>134</v>
      </c>
      <c r="H28" t="s">
        <v>125</v>
      </c>
      <c r="I28" t="s">
        <v>122</v>
      </c>
      <c r="J28" t="s">
        <v>135</v>
      </c>
      <c r="K28" t="s">
        <v>127</v>
      </c>
      <c r="L28" t="s">
        <v>122</v>
      </c>
      <c r="M28" t="s">
        <v>136</v>
      </c>
    </row>
    <row r="29" spans="2:13">
      <c r="B29" t="s">
        <v>137</v>
      </c>
      <c r="C29" t="s">
        <v>121</v>
      </c>
      <c r="D29" t="s">
        <v>122</v>
      </c>
      <c r="E29">
        <v>2.3338999999999999</v>
      </c>
      <c r="F29" t="s">
        <v>123</v>
      </c>
      <c r="G29" t="s">
        <v>138</v>
      </c>
      <c r="H29" t="s">
        <v>125</v>
      </c>
      <c r="I29" t="s">
        <v>122</v>
      </c>
      <c r="J29" t="s">
        <v>139</v>
      </c>
      <c r="K29" t="s">
        <v>127</v>
      </c>
      <c r="L29" t="s">
        <v>122</v>
      </c>
      <c r="M29" t="s">
        <v>140</v>
      </c>
    </row>
    <row r="30" spans="2:13">
      <c r="B30" t="s">
        <v>141</v>
      </c>
      <c r="C30" t="s">
        <v>121</v>
      </c>
      <c r="D30" t="s">
        <v>122</v>
      </c>
      <c r="E30">
        <v>1.7079</v>
      </c>
      <c r="F30" t="s">
        <v>123</v>
      </c>
      <c r="G30" t="s">
        <v>142</v>
      </c>
      <c r="H30" t="s">
        <v>125</v>
      </c>
      <c r="I30" t="s">
        <v>122</v>
      </c>
      <c r="J30" t="s">
        <v>143</v>
      </c>
      <c r="K30" t="s">
        <v>127</v>
      </c>
      <c r="L30" t="s">
        <v>122</v>
      </c>
      <c r="M30" t="s">
        <v>144</v>
      </c>
    </row>
    <row r="31" spans="2:13">
      <c r="B31" t="s">
        <v>145</v>
      </c>
      <c r="C31" t="s">
        <v>121</v>
      </c>
      <c r="D31" t="s">
        <v>122</v>
      </c>
      <c r="E31">
        <v>0</v>
      </c>
      <c r="F31" t="s">
        <v>123</v>
      </c>
      <c r="G31" t="s">
        <v>146</v>
      </c>
      <c r="H31" t="s">
        <v>125</v>
      </c>
      <c r="I31" t="s">
        <v>122</v>
      </c>
      <c r="J31" t="s">
        <v>146</v>
      </c>
      <c r="K31" t="s">
        <v>127</v>
      </c>
      <c r="L31" t="s">
        <v>122</v>
      </c>
      <c r="M31" t="s">
        <v>146</v>
      </c>
    </row>
    <row r="32" spans="2:13">
      <c r="B32" s="31" t="s">
        <v>147</v>
      </c>
      <c r="C32" s="33" t="s">
        <v>121</v>
      </c>
      <c r="D32" s="33" t="s">
        <v>122</v>
      </c>
      <c r="E32" s="33">
        <v>8.4400000000000003E-2</v>
      </c>
      <c r="F32" s="31" t="s">
        <v>123</v>
      </c>
      <c r="G32" s="31" t="s">
        <v>148</v>
      </c>
      <c r="H32" s="11" t="s">
        <v>125</v>
      </c>
      <c r="I32" s="11" t="s">
        <v>122</v>
      </c>
      <c r="J32" s="11" t="s">
        <v>149</v>
      </c>
      <c r="K32" s="31" t="s">
        <v>127</v>
      </c>
      <c r="L32" s="31" t="s">
        <v>122</v>
      </c>
      <c r="M32" s="31" t="s">
        <v>150</v>
      </c>
    </row>
    <row r="33" spans="1:6">
      <c r="B33" s="33">
        <v>7</v>
      </c>
      <c r="C33" s="33" t="s">
        <v>151</v>
      </c>
      <c r="D33" s="33" t="s">
        <v>152</v>
      </c>
      <c r="E33" s="33" t="s">
        <v>153</v>
      </c>
      <c r="F33" s="33" t="s">
        <v>154</v>
      </c>
    </row>
    <row r="34" spans="1:6" s="32" customFormat="1"/>
    <row r="35" spans="1:6">
      <c r="A35" s="1" t="s">
        <v>155</v>
      </c>
      <c r="C35" s="17" t="s">
        <v>116</v>
      </c>
    </row>
    <row r="37" spans="1:6">
      <c r="A37" t="s">
        <v>117</v>
      </c>
      <c r="D37">
        <v>210.6</v>
      </c>
      <c r="E37">
        <v>208.8</v>
      </c>
    </row>
    <row r="38" spans="1:6">
      <c r="A38" t="s">
        <v>118</v>
      </c>
      <c r="D38">
        <v>174.9</v>
      </c>
      <c r="E38">
        <v>173.2</v>
      </c>
    </row>
    <row r="56" spans="2:13">
      <c r="B56" s="31" t="s">
        <v>120</v>
      </c>
      <c r="C56" s="33" t="s">
        <v>121</v>
      </c>
      <c r="D56" s="33" t="s">
        <v>122</v>
      </c>
      <c r="E56" s="33">
        <v>7.6656000000000004</v>
      </c>
      <c r="F56" s="31" t="s">
        <v>123</v>
      </c>
      <c r="G56" s="31" t="s">
        <v>156</v>
      </c>
      <c r="H56" s="31" t="s">
        <v>125</v>
      </c>
      <c r="I56" s="31" t="s">
        <v>122</v>
      </c>
      <c r="J56" s="31" t="s">
        <v>157</v>
      </c>
      <c r="K56" s="33" t="s">
        <v>127</v>
      </c>
      <c r="L56" s="33" t="s">
        <v>122</v>
      </c>
      <c r="M56" s="33" t="s">
        <v>158</v>
      </c>
    </row>
    <row r="57" spans="2:13">
      <c r="B57" s="31" t="s">
        <v>129</v>
      </c>
      <c r="C57" s="33" t="s">
        <v>121</v>
      </c>
      <c r="D57" s="33" t="s">
        <v>122</v>
      </c>
      <c r="E57" s="33">
        <v>7.6482000000000001</v>
      </c>
      <c r="F57" s="31" t="s">
        <v>123</v>
      </c>
      <c r="G57" s="31" t="s">
        <v>159</v>
      </c>
      <c r="H57" s="31" t="s">
        <v>125</v>
      </c>
      <c r="I57" s="31" t="s">
        <v>122</v>
      </c>
      <c r="J57" s="31" t="s">
        <v>160</v>
      </c>
      <c r="K57" s="33" t="s">
        <v>127</v>
      </c>
      <c r="L57" s="33" t="s">
        <v>122</v>
      </c>
      <c r="M57" s="33" t="s">
        <v>161</v>
      </c>
    </row>
    <row r="58" spans="2:13">
      <c r="B58" t="s">
        <v>133</v>
      </c>
      <c r="C58" t="s">
        <v>121</v>
      </c>
      <c r="D58" t="s">
        <v>122</v>
      </c>
      <c r="E58">
        <v>1.8777999999999999</v>
      </c>
      <c r="F58" t="s">
        <v>123</v>
      </c>
      <c r="G58" t="s">
        <v>162</v>
      </c>
      <c r="H58" t="s">
        <v>125</v>
      </c>
      <c r="I58" t="s">
        <v>122</v>
      </c>
      <c r="J58" t="s">
        <v>163</v>
      </c>
      <c r="K58" t="s">
        <v>127</v>
      </c>
      <c r="L58" t="s">
        <v>122</v>
      </c>
      <c r="M58" t="s">
        <v>164</v>
      </c>
    </row>
    <row r="59" spans="2:13">
      <c r="B59" t="s">
        <v>137</v>
      </c>
      <c r="C59" t="s">
        <v>121</v>
      </c>
      <c r="D59" t="s">
        <v>122</v>
      </c>
      <c r="E59">
        <v>2.8037999999999998</v>
      </c>
      <c r="F59" t="s">
        <v>123</v>
      </c>
      <c r="G59" t="s">
        <v>165</v>
      </c>
      <c r="H59" t="s">
        <v>125</v>
      </c>
      <c r="I59" t="s">
        <v>122</v>
      </c>
      <c r="J59" t="s">
        <v>166</v>
      </c>
      <c r="K59" t="s">
        <v>127</v>
      </c>
      <c r="L59" t="s">
        <v>122</v>
      </c>
      <c r="M59" t="s">
        <v>167</v>
      </c>
    </row>
    <row r="60" spans="2:13">
      <c r="B60" t="s">
        <v>141</v>
      </c>
      <c r="C60" t="s">
        <v>121</v>
      </c>
      <c r="D60" t="s">
        <v>122</v>
      </c>
      <c r="E60">
        <v>12.9467</v>
      </c>
      <c r="F60" t="s">
        <v>123</v>
      </c>
      <c r="G60" t="s">
        <v>168</v>
      </c>
      <c r="H60" t="s">
        <v>125</v>
      </c>
      <c r="I60" t="s">
        <v>122</v>
      </c>
      <c r="J60" t="s">
        <v>169</v>
      </c>
      <c r="K60" t="s">
        <v>127</v>
      </c>
      <c r="L60" t="s">
        <v>122</v>
      </c>
      <c r="M60" t="s">
        <v>170</v>
      </c>
    </row>
    <row r="61" spans="2:13">
      <c r="B61" t="s">
        <v>145</v>
      </c>
      <c r="C61" t="s">
        <v>121</v>
      </c>
      <c r="D61" t="s">
        <v>122</v>
      </c>
      <c r="E61">
        <v>0.68459999999999999</v>
      </c>
      <c r="F61" t="s">
        <v>123</v>
      </c>
      <c r="G61" t="s">
        <v>171</v>
      </c>
      <c r="H61" t="s">
        <v>125</v>
      </c>
      <c r="I61" t="s">
        <v>122</v>
      </c>
      <c r="J61" t="s">
        <v>172</v>
      </c>
      <c r="K61" t="s">
        <v>127</v>
      </c>
      <c r="L61" t="s">
        <v>122</v>
      </c>
      <c r="M61" t="s">
        <v>173</v>
      </c>
    </row>
    <row r="62" spans="2:13">
      <c r="B62" s="31" t="s">
        <v>147</v>
      </c>
      <c r="C62" s="33" t="s">
        <v>121</v>
      </c>
      <c r="D62" s="33" t="s">
        <v>122</v>
      </c>
      <c r="E62" s="33">
        <v>-9.2999999999999992E-3</v>
      </c>
      <c r="F62" s="31" t="s">
        <v>123</v>
      </c>
      <c r="G62" s="31" t="s">
        <v>174</v>
      </c>
      <c r="H62" s="11" t="s">
        <v>125</v>
      </c>
      <c r="I62" s="11" t="s">
        <v>122</v>
      </c>
      <c r="J62" s="11" t="s">
        <v>175</v>
      </c>
      <c r="K62" s="11" t="s">
        <v>127</v>
      </c>
      <c r="L62" s="11" t="s">
        <v>122</v>
      </c>
      <c r="M62" s="11" t="s">
        <v>176</v>
      </c>
    </row>
    <row r="63" spans="2:13">
      <c r="B63" s="31">
        <v>1</v>
      </c>
      <c r="C63" s="31" t="s">
        <v>151</v>
      </c>
      <c r="D63" s="31" t="s">
        <v>152</v>
      </c>
      <c r="E63" s="31" t="s">
        <v>153</v>
      </c>
      <c r="F63" s="31" t="s">
        <v>154</v>
      </c>
    </row>
    <row r="64" spans="2:13" s="32" customFormat="1"/>
    <row r="65" spans="1:5">
      <c r="A65" s="1" t="s">
        <v>177</v>
      </c>
      <c r="C65" s="17" t="s">
        <v>116</v>
      </c>
    </row>
    <row r="67" spans="1:5">
      <c r="A67" t="s">
        <v>117</v>
      </c>
      <c r="D67">
        <v>210.8</v>
      </c>
      <c r="E67">
        <v>209</v>
      </c>
    </row>
    <row r="68" spans="1:5">
      <c r="A68" t="s">
        <v>118</v>
      </c>
      <c r="D68">
        <v>175.3</v>
      </c>
      <c r="E68">
        <v>172.9</v>
      </c>
    </row>
    <row r="85" spans="1:13">
      <c r="A85" s="34" t="s">
        <v>220</v>
      </c>
      <c r="B85" s="11" t="s">
        <v>120</v>
      </c>
      <c r="C85" s="11" t="s">
        <v>121</v>
      </c>
      <c r="D85" s="11" t="s">
        <v>122</v>
      </c>
      <c r="E85" s="11">
        <v>7.1753</v>
      </c>
      <c r="F85" t="s">
        <v>123</v>
      </c>
      <c r="G85" t="s">
        <v>178</v>
      </c>
      <c r="H85" t="s">
        <v>125</v>
      </c>
      <c r="I85" t="s">
        <v>122</v>
      </c>
      <c r="J85" t="s">
        <v>179</v>
      </c>
      <c r="K85" t="s">
        <v>127</v>
      </c>
      <c r="L85" t="s">
        <v>122</v>
      </c>
      <c r="M85" t="s">
        <v>180</v>
      </c>
    </row>
    <row r="86" spans="1:13">
      <c r="B86" s="11" t="s">
        <v>129</v>
      </c>
      <c r="C86" s="11" t="s">
        <v>121</v>
      </c>
      <c r="D86" s="11" t="s">
        <v>122</v>
      </c>
      <c r="E86" s="11">
        <v>7.3411999999999997</v>
      </c>
      <c r="F86" t="s">
        <v>123</v>
      </c>
      <c r="G86" t="s">
        <v>181</v>
      </c>
      <c r="H86" t="s">
        <v>125</v>
      </c>
      <c r="I86" t="s">
        <v>122</v>
      </c>
      <c r="J86" t="s">
        <v>182</v>
      </c>
      <c r="K86" t="s">
        <v>127</v>
      </c>
      <c r="L86" t="s">
        <v>122</v>
      </c>
      <c r="M86" t="s">
        <v>183</v>
      </c>
    </row>
    <row r="87" spans="1:13">
      <c r="B87" t="s">
        <v>133</v>
      </c>
      <c r="C87" t="s">
        <v>121</v>
      </c>
      <c r="D87" t="s">
        <v>122</v>
      </c>
      <c r="E87">
        <v>2.7323</v>
      </c>
      <c r="F87" t="s">
        <v>123</v>
      </c>
      <c r="G87" t="s">
        <v>184</v>
      </c>
      <c r="H87" t="s">
        <v>125</v>
      </c>
      <c r="I87" t="s">
        <v>122</v>
      </c>
      <c r="J87" t="s">
        <v>185</v>
      </c>
      <c r="K87" t="s">
        <v>127</v>
      </c>
      <c r="L87" t="s">
        <v>122</v>
      </c>
      <c r="M87" t="s">
        <v>186</v>
      </c>
    </row>
    <row r="88" spans="1:13">
      <c r="B88" t="s">
        <v>137</v>
      </c>
      <c r="C88" t="s">
        <v>121</v>
      </c>
      <c r="D88" t="s">
        <v>122</v>
      </c>
      <c r="E88">
        <v>2.1406000000000001</v>
      </c>
      <c r="F88" t="s">
        <v>123</v>
      </c>
      <c r="G88" t="s">
        <v>187</v>
      </c>
      <c r="H88" t="s">
        <v>125</v>
      </c>
      <c r="I88" t="s">
        <v>122</v>
      </c>
      <c r="J88" t="s">
        <v>188</v>
      </c>
      <c r="K88" t="s">
        <v>127</v>
      </c>
      <c r="L88" t="s">
        <v>122</v>
      </c>
      <c r="M88" t="s">
        <v>189</v>
      </c>
    </row>
    <row r="89" spans="1:13">
      <c r="B89" t="s">
        <v>141</v>
      </c>
      <c r="C89" t="s">
        <v>121</v>
      </c>
      <c r="D89" t="s">
        <v>122</v>
      </c>
      <c r="E89">
        <v>-0.56489999999999996</v>
      </c>
      <c r="F89" t="s">
        <v>123</v>
      </c>
      <c r="G89" t="s">
        <v>190</v>
      </c>
      <c r="H89" t="s">
        <v>125</v>
      </c>
      <c r="I89" t="s">
        <v>122</v>
      </c>
      <c r="J89" t="s">
        <v>191</v>
      </c>
      <c r="K89" t="s">
        <v>127</v>
      </c>
      <c r="L89" t="s">
        <v>122</v>
      </c>
      <c r="M89" t="s">
        <v>192</v>
      </c>
    </row>
    <row r="90" spans="1:13">
      <c r="B90" t="s">
        <v>145</v>
      </c>
      <c r="C90" t="s">
        <v>121</v>
      </c>
      <c r="D90" t="s">
        <v>122</v>
      </c>
      <c r="E90">
        <v>-0.27579999999999999</v>
      </c>
      <c r="F90" t="s">
        <v>123</v>
      </c>
      <c r="G90" t="s">
        <v>193</v>
      </c>
      <c r="H90" t="s">
        <v>125</v>
      </c>
      <c r="I90" t="s">
        <v>122</v>
      </c>
      <c r="J90" t="s">
        <v>194</v>
      </c>
      <c r="K90" t="s">
        <v>127</v>
      </c>
      <c r="L90" t="s">
        <v>122</v>
      </c>
      <c r="M90" t="s">
        <v>195</v>
      </c>
    </row>
    <row r="91" spans="1:13">
      <c r="B91" s="11" t="s">
        <v>147</v>
      </c>
      <c r="C91" s="11" t="s">
        <v>121</v>
      </c>
      <c r="D91" s="11" t="s">
        <v>122</v>
      </c>
      <c r="E91" s="11">
        <v>0.1658</v>
      </c>
      <c r="F91" s="11" t="s">
        <v>123</v>
      </c>
      <c r="G91" s="11" t="s">
        <v>196</v>
      </c>
      <c r="H91" s="11" t="s">
        <v>125</v>
      </c>
      <c r="I91" s="11" t="s">
        <v>122</v>
      </c>
      <c r="J91" s="11" t="s">
        <v>197</v>
      </c>
      <c r="K91" s="11" t="s">
        <v>127</v>
      </c>
      <c r="L91" s="11" t="s">
        <v>122</v>
      </c>
      <c r="M91" s="11" t="s">
        <v>198</v>
      </c>
    </row>
    <row r="92" spans="1:13">
      <c r="B92" s="11">
        <v>0</v>
      </c>
      <c r="C92" s="11" t="s">
        <v>151</v>
      </c>
      <c r="D92" s="11" t="s">
        <v>152</v>
      </c>
      <c r="E92" s="11" t="s">
        <v>153</v>
      </c>
      <c r="F92" s="11" t="s">
        <v>154</v>
      </c>
    </row>
    <row r="94" spans="1:13">
      <c r="A94" s="34" t="s">
        <v>221</v>
      </c>
      <c r="B94" s="11" t="s">
        <v>120</v>
      </c>
      <c r="C94" s="11" t="s">
        <v>121</v>
      </c>
      <c r="D94" s="11" t="s">
        <v>122</v>
      </c>
      <c r="E94" s="11">
        <v>7.6618000000000004</v>
      </c>
      <c r="F94" t="s">
        <v>123</v>
      </c>
      <c r="G94" t="s">
        <v>199</v>
      </c>
      <c r="H94" t="s">
        <v>125</v>
      </c>
      <c r="I94" t="s">
        <v>122</v>
      </c>
      <c r="J94" t="s">
        <v>200</v>
      </c>
      <c r="K94" t="s">
        <v>127</v>
      </c>
      <c r="L94" t="s">
        <v>122</v>
      </c>
      <c r="M94" t="s">
        <v>201</v>
      </c>
    </row>
    <row r="95" spans="1:13">
      <c r="B95" s="11" t="s">
        <v>129</v>
      </c>
      <c r="C95" s="11" t="s">
        <v>121</v>
      </c>
      <c r="D95" s="11" t="s">
        <v>122</v>
      </c>
      <c r="E95" s="11">
        <v>7.3951000000000002</v>
      </c>
      <c r="F95" t="s">
        <v>123</v>
      </c>
      <c r="G95" t="s">
        <v>202</v>
      </c>
      <c r="H95" t="s">
        <v>125</v>
      </c>
      <c r="I95" t="s">
        <v>122</v>
      </c>
      <c r="J95" t="s">
        <v>203</v>
      </c>
      <c r="K95" t="s">
        <v>127</v>
      </c>
      <c r="L95" t="s">
        <v>122</v>
      </c>
      <c r="M95" t="s">
        <v>204</v>
      </c>
    </row>
    <row r="96" spans="1:13">
      <c r="B96" t="s">
        <v>133</v>
      </c>
      <c r="C96" t="s">
        <v>121</v>
      </c>
      <c r="D96" t="s">
        <v>122</v>
      </c>
      <c r="E96">
        <v>1.6626000000000001</v>
      </c>
      <c r="F96" t="s">
        <v>123</v>
      </c>
      <c r="G96" t="s">
        <v>205</v>
      </c>
      <c r="H96" t="s">
        <v>125</v>
      </c>
      <c r="I96" t="s">
        <v>122</v>
      </c>
      <c r="J96" t="s">
        <v>206</v>
      </c>
      <c r="K96" t="s">
        <v>127</v>
      </c>
      <c r="L96" t="s">
        <v>122</v>
      </c>
      <c r="M96" t="s">
        <v>207</v>
      </c>
    </row>
    <row r="97" spans="1:13">
      <c r="B97" t="s">
        <v>137</v>
      </c>
      <c r="C97" t="s">
        <v>121</v>
      </c>
      <c r="D97" t="s">
        <v>122</v>
      </c>
      <c r="E97">
        <v>2.8557999999999999</v>
      </c>
      <c r="F97" t="s">
        <v>123</v>
      </c>
      <c r="G97" t="s">
        <v>208</v>
      </c>
      <c r="H97" t="s">
        <v>125</v>
      </c>
      <c r="I97" t="s">
        <v>122</v>
      </c>
      <c r="J97" t="s">
        <v>209</v>
      </c>
      <c r="K97" t="s">
        <v>127</v>
      </c>
      <c r="L97" t="s">
        <v>122</v>
      </c>
      <c r="M97" t="s">
        <v>210</v>
      </c>
    </row>
    <row r="98" spans="1:13">
      <c r="B98" t="s">
        <v>141</v>
      </c>
      <c r="C98" t="s">
        <v>121</v>
      </c>
      <c r="D98" t="s">
        <v>122</v>
      </c>
      <c r="E98">
        <v>12.287599999999999</v>
      </c>
      <c r="F98" t="s">
        <v>123</v>
      </c>
      <c r="G98" t="s">
        <v>211</v>
      </c>
      <c r="H98" t="s">
        <v>125</v>
      </c>
      <c r="I98" t="s">
        <v>122</v>
      </c>
      <c r="J98" t="s">
        <v>212</v>
      </c>
      <c r="K98" t="s">
        <v>127</v>
      </c>
      <c r="L98" t="s">
        <v>122</v>
      </c>
      <c r="M98" t="s">
        <v>213</v>
      </c>
    </row>
    <row r="99" spans="1:13">
      <c r="B99" t="s">
        <v>145</v>
      </c>
      <c r="C99" t="s">
        <v>121</v>
      </c>
      <c r="D99" t="s">
        <v>122</v>
      </c>
      <c r="E99">
        <v>15.159000000000001</v>
      </c>
      <c r="F99" t="s">
        <v>123</v>
      </c>
      <c r="G99" t="s">
        <v>214</v>
      </c>
      <c r="H99" t="s">
        <v>125</v>
      </c>
      <c r="I99" t="s">
        <v>122</v>
      </c>
      <c r="J99" t="s">
        <v>215</v>
      </c>
      <c r="K99" t="s">
        <v>127</v>
      </c>
      <c r="L99" t="s">
        <v>122</v>
      </c>
      <c r="M99" t="s">
        <v>216</v>
      </c>
    </row>
    <row r="100" spans="1:13">
      <c r="B100" s="11" t="s">
        <v>147</v>
      </c>
      <c r="C100" s="11" t="s">
        <v>121</v>
      </c>
      <c r="D100" s="11" t="s">
        <v>122</v>
      </c>
      <c r="E100" s="11">
        <v>-0.26679999999999998</v>
      </c>
      <c r="F100" s="11" t="s">
        <v>123</v>
      </c>
      <c r="G100" s="11" t="s">
        <v>217</v>
      </c>
      <c r="H100" s="11" t="s">
        <v>125</v>
      </c>
      <c r="I100" s="11" t="s">
        <v>122</v>
      </c>
      <c r="J100" s="11" t="s">
        <v>218</v>
      </c>
      <c r="K100" s="11" t="s">
        <v>127</v>
      </c>
      <c r="L100" s="11" t="s">
        <v>122</v>
      </c>
      <c r="M100" s="11" t="s">
        <v>219</v>
      </c>
    </row>
    <row r="101" spans="1:13">
      <c r="B101" s="11">
        <v>0</v>
      </c>
      <c r="C101" s="11" t="s">
        <v>151</v>
      </c>
      <c r="D101" s="11" t="s">
        <v>152</v>
      </c>
      <c r="E101" s="11" t="s">
        <v>153</v>
      </c>
      <c r="F101" s="11" t="s">
        <v>154</v>
      </c>
    </row>
    <row r="103" spans="1:13">
      <c r="A103" t="s">
        <v>222</v>
      </c>
    </row>
    <row r="105" spans="1:13">
      <c r="A105" s="34" t="s">
        <v>223</v>
      </c>
    </row>
    <row r="123" spans="1:13">
      <c r="A123" s="34" t="s">
        <v>220</v>
      </c>
      <c r="B123" s="11" t="s">
        <v>120</v>
      </c>
      <c r="C123" s="11" t="s">
        <v>121</v>
      </c>
      <c r="D123" s="11" t="s">
        <v>122</v>
      </c>
      <c r="E123" s="11">
        <v>7.1753</v>
      </c>
      <c r="F123" s="11" t="s">
        <v>123</v>
      </c>
      <c r="G123" s="11" t="s">
        <v>178</v>
      </c>
      <c r="H123" s="11" t="s">
        <v>125</v>
      </c>
      <c r="I123" s="11" t="s">
        <v>122</v>
      </c>
      <c r="J123" s="11" t="s">
        <v>179</v>
      </c>
      <c r="K123" s="11" t="s">
        <v>127</v>
      </c>
      <c r="L123" s="11" t="s">
        <v>122</v>
      </c>
      <c r="M123" s="11" t="s">
        <v>180</v>
      </c>
    </row>
    <row r="124" spans="1:13">
      <c r="B124" s="11" t="s">
        <v>129</v>
      </c>
      <c r="C124" s="11" t="s">
        <v>121</v>
      </c>
      <c r="D124" s="11" t="s">
        <v>122</v>
      </c>
      <c r="E124" s="11">
        <v>7.2929000000000004</v>
      </c>
      <c r="F124" s="11" t="s">
        <v>123</v>
      </c>
      <c r="G124" s="11" t="s">
        <v>224</v>
      </c>
      <c r="H124" s="11" t="s">
        <v>125</v>
      </c>
      <c r="I124" s="11" t="s">
        <v>122</v>
      </c>
      <c r="J124" s="11" t="s">
        <v>225</v>
      </c>
      <c r="K124" s="11" t="s">
        <v>127</v>
      </c>
      <c r="L124" s="11" t="s">
        <v>122</v>
      </c>
      <c r="M124" s="11" t="s">
        <v>226</v>
      </c>
    </row>
    <row r="125" spans="1:13">
      <c r="B125" t="s">
        <v>133</v>
      </c>
      <c r="C125" t="s">
        <v>121</v>
      </c>
      <c r="D125" t="s">
        <v>122</v>
      </c>
      <c r="E125">
        <v>3.6265999999999998</v>
      </c>
      <c r="F125" t="s">
        <v>123</v>
      </c>
      <c r="G125" t="s">
        <v>227</v>
      </c>
      <c r="H125" t="s">
        <v>125</v>
      </c>
      <c r="I125" t="s">
        <v>122</v>
      </c>
      <c r="J125" t="s">
        <v>228</v>
      </c>
      <c r="K125" t="s">
        <v>127</v>
      </c>
      <c r="L125" t="s">
        <v>122</v>
      </c>
      <c r="M125" t="s">
        <v>229</v>
      </c>
    </row>
    <row r="126" spans="1:13">
      <c r="B126" t="s">
        <v>137</v>
      </c>
      <c r="C126" t="s">
        <v>121</v>
      </c>
      <c r="D126" t="s">
        <v>122</v>
      </c>
      <c r="E126">
        <v>2.6945000000000001</v>
      </c>
      <c r="F126" t="s">
        <v>123</v>
      </c>
      <c r="G126" t="s">
        <v>230</v>
      </c>
      <c r="H126" t="s">
        <v>125</v>
      </c>
      <c r="I126" t="s">
        <v>122</v>
      </c>
      <c r="J126" t="s">
        <v>231</v>
      </c>
      <c r="K126" t="s">
        <v>127</v>
      </c>
      <c r="L126" t="s">
        <v>122</v>
      </c>
      <c r="M126" t="s">
        <v>232</v>
      </c>
    </row>
    <row r="127" spans="1:13">
      <c r="B127" t="s">
        <v>141</v>
      </c>
      <c r="C127" t="s">
        <v>121</v>
      </c>
      <c r="D127" t="s">
        <v>122</v>
      </c>
      <c r="E127">
        <v>22.337199999999999</v>
      </c>
      <c r="F127" t="s">
        <v>123</v>
      </c>
      <c r="G127" t="s">
        <v>233</v>
      </c>
      <c r="H127" t="s">
        <v>125</v>
      </c>
      <c r="I127" t="s">
        <v>122</v>
      </c>
      <c r="J127" t="s">
        <v>234</v>
      </c>
      <c r="K127" t="s">
        <v>127</v>
      </c>
      <c r="L127" t="s">
        <v>122</v>
      </c>
      <c r="M127" t="s">
        <v>235</v>
      </c>
    </row>
    <row r="128" spans="1:13">
      <c r="B128" t="s">
        <v>145</v>
      </c>
      <c r="C128" t="s">
        <v>121</v>
      </c>
      <c r="D128" t="s">
        <v>122</v>
      </c>
      <c r="E128">
        <v>28.331</v>
      </c>
      <c r="F128" t="s">
        <v>123</v>
      </c>
      <c r="G128" t="s">
        <v>236</v>
      </c>
      <c r="H128" t="s">
        <v>125</v>
      </c>
      <c r="I128" t="s">
        <v>122</v>
      </c>
      <c r="J128" t="s">
        <v>237</v>
      </c>
      <c r="K128" t="s">
        <v>127</v>
      </c>
      <c r="L128" t="s">
        <v>122</v>
      </c>
      <c r="M128" t="s">
        <v>238</v>
      </c>
    </row>
    <row r="129" spans="1:13">
      <c r="B129" t="s">
        <v>147</v>
      </c>
      <c r="C129" t="s">
        <v>121</v>
      </c>
      <c r="D129" t="s">
        <v>122</v>
      </c>
      <c r="E129">
        <v>0.1176</v>
      </c>
      <c r="F129" t="s">
        <v>123</v>
      </c>
      <c r="G129" t="s">
        <v>239</v>
      </c>
      <c r="H129" t="s">
        <v>125</v>
      </c>
      <c r="I129" t="s">
        <v>122</v>
      </c>
      <c r="J129" t="s">
        <v>240</v>
      </c>
      <c r="K129" t="s">
        <v>127</v>
      </c>
      <c r="L129" t="s">
        <v>122</v>
      </c>
      <c r="M129" t="s">
        <v>241</v>
      </c>
    </row>
    <row r="130" spans="1:13">
      <c r="B130" s="11">
        <v>0</v>
      </c>
      <c r="C130" s="11" t="s">
        <v>151</v>
      </c>
      <c r="D130" s="11" t="s">
        <v>152</v>
      </c>
      <c r="E130" s="11" t="s">
        <v>153</v>
      </c>
      <c r="F130" s="11" t="s">
        <v>154</v>
      </c>
    </row>
    <row r="132" spans="1:13">
      <c r="A132" s="34" t="s">
        <v>221</v>
      </c>
      <c r="B132" s="11" t="s">
        <v>120</v>
      </c>
      <c r="C132" s="11" t="s">
        <v>121</v>
      </c>
      <c r="D132" s="11" t="s">
        <v>122</v>
      </c>
      <c r="E132" s="11">
        <v>7.6618000000000004</v>
      </c>
      <c r="F132" s="11" t="s">
        <v>123</v>
      </c>
      <c r="G132" s="11" t="s">
        <v>199</v>
      </c>
      <c r="H132" s="11" t="s">
        <v>125</v>
      </c>
      <c r="I132" s="11" t="s">
        <v>122</v>
      </c>
      <c r="J132" s="11" t="s">
        <v>200</v>
      </c>
      <c r="K132" s="11" t="s">
        <v>127</v>
      </c>
      <c r="L132" s="11" t="s">
        <v>122</v>
      </c>
      <c r="M132" s="11" t="s">
        <v>201</v>
      </c>
    </row>
    <row r="133" spans="1:13">
      <c r="B133" s="11" t="s">
        <v>129</v>
      </c>
      <c r="C133" s="11" t="s">
        <v>121</v>
      </c>
      <c r="D133" s="11" t="s">
        <v>122</v>
      </c>
      <c r="E133" s="11">
        <v>7.5370999999999997</v>
      </c>
      <c r="F133" s="11" t="s">
        <v>123</v>
      </c>
      <c r="G133" s="11" t="s">
        <v>242</v>
      </c>
      <c r="H133" s="11" t="s">
        <v>125</v>
      </c>
      <c r="I133" s="11" t="s">
        <v>122</v>
      </c>
      <c r="J133" s="11" t="s">
        <v>243</v>
      </c>
      <c r="K133" s="11" t="s">
        <v>127</v>
      </c>
      <c r="L133" s="11" t="s">
        <v>122</v>
      </c>
      <c r="M133" s="11" t="s">
        <v>244</v>
      </c>
    </row>
    <row r="134" spans="1:13">
      <c r="B134" t="s">
        <v>133</v>
      </c>
      <c r="C134" t="s">
        <v>121</v>
      </c>
      <c r="D134" t="s">
        <v>122</v>
      </c>
      <c r="E134">
        <v>1.7828999999999999</v>
      </c>
      <c r="F134" t="s">
        <v>123</v>
      </c>
      <c r="G134" t="s">
        <v>245</v>
      </c>
      <c r="H134" t="s">
        <v>125</v>
      </c>
      <c r="I134" t="s">
        <v>122</v>
      </c>
      <c r="J134" t="s">
        <v>246</v>
      </c>
      <c r="K134" t="s">
        <v>127</v>
      </c>
      <c r="L134" t="s">
        <v>122</v>
      </c>
      <c r="M134" t="s">
        <v>247</v>
      </c>
    </row>
    <row r="135" spans="1:13">
      <c r="B135" t="s">
        <v>137</v>
      </c>
      <c r="C135" t="s">
        <v>121</v>
      </c>
      <c r="D135" t="s">
        <v>122</v>
      </c>
      <c r="E135">
        <v>2.4211</v>
      </c>
      <c r="F135" t="s">
        <v>123</v>
      </c>
      <c r="G135" t="s">
        <v>248</v>
      </c>
      <c r="H135" t="s">
        <v>125</v>
      </c>
      <c r="I135" t="s">
        <v>122</v>
      </c>
      <c r="J135" t="s">
        <v>249</v>
      </c>
      <c r="K135" t="s">
        <v>127</v>
      </c>
      <c r="L135" t="s">
        <v>122</v>
      </c>
      <c r="M135" t="s">
        <v>250</v>
      </c>
    </row>
    <row r="136" spans="1:13">
      <c r="B136" t="s">
        <v>141</v>
      </c>
      <c r="C136" t="s">
        <v>121</v>
      </c>
      <c r="D136" t="s">
        <v>122</v>
      </c>
      <c r="E136">
        <v>-40.216700000000003</v>
      </c>
      <c r="F136" t="s">
        <v>123</v>
      </c>
      <c r="G136" t="s">
        <v>251</v>
      </c>
      <c r="H136" t="s">
        <v>125</v>
      </c>
      <c r="I136" t="s">
        <v>122</v>
      </c>
      <c r="J136" t="s">
        <v>252</v>
      </c>
      <c r="K136" t="s">
        <v>127</v>
      </c>
      <c r="L136" t="s">
        <v>122</v>
      </c>
      <c r="M136" t="s">
        <v>253</v>
      </c>
    </row>
    <row r="137" spans="1:13">
      <c r="B137" t="s">
        <v>145</v>
      </c>
      <c r="C137" t="s">
        <v>121</v>
      </c>
      <c r="D137" t="s">
        <v>122</v>
      </c>
      <c r="E137">
        <v>-5.0758000000000001</v>
      </c>
      <c r="F137" t="s">
        <v>123</v>
      </c>
      <c r="G137" t="s">
        <v>254</v>
      </c>
      <c r="H137" t="s">
        <v>125</v>
      </c>
      <c r="I137" t="s">
        <v>122</v>
      </c>
      <c r="J137" t="s">
        <v>255</v>
      </c>
      <c r="K137" t="s">
        <v>127</v>
      </c>
      <c r="L137" t="s">
        <v>122</v>
      </c>
      <c r="M137" t="s">
        <v>256</v>
      </c>
    </row>
    <row r="138" spans="1:13">
      <c r="B138" s="31" t="s">
        <v>147</v>
      </c>
      <c r="C138" s="31" t="s">
        <v>121</v>
      </c>
      <c r="D138" s="31" t="s">
        <v>122</v>
      </c>
      <c r="E138" s="31">
        <v>-0.12470000000000001</v>
      </c>
      <c r="F138" s="31" t="s">
        <v>123</v>
      </c>
      <c r="G138" s="31" t="s">
        <v>257</v>
      </c>
      <c r="H138" s="31" t="s">
        <v>125</v>
      </c>
      <c r="I138" s="31" t="s">
        <v>122</v>
      </c>
      <c r="J138" s="31" t="s">
        <v>258</v>
      </c>
      <c r="K138" s="31" t="s">
        <v>127</v>
      </c>
      <c r="L138" s="31" t="s">
        <v>122</v>
      </c>
      <c r="M138" s="31" t="s">
        <v>259</v>
      </c>
    </row>
    <row r="139" spans="1:13">
      <c r="B139" s="11">
        <v>0</v>
      </c>
      <c r="C139" s="11" t="s">
        <v>151</v>
      </c>
      <c r="D139" s="11" t="s">
        <v>152</v>
      </c>
      <c r="E139" s="11" t="s">
        <v>153</v>
      </c>
      <c r="F139" s="11" t="s">
        <v>154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30"/>
  <sheetViews>
    <sheetView showRuler="0" topLeftCell="A2" workbookViewId="0">
      <selection activeCell="D13" sqref="D13"/>
    </sheetView>
  </sheetViews>
  <sheetFormatPr baseColWidth="10" defaultRowHeight="15" x14ac:dyDescent="0"/>
  <cols>
    <col min="1" max="1" width="16.6640625" customWidth="1"/>
    <col min="2" max="2" width="15" bestFit="1" customWidth="1"/>
    <col min="3" max="3" width="12.83203125" bestFit="1" customWidth="1"/>
    <col min="4" max="4" width="26.33203125" bestFit="1" customWidth="1"/>
    <col min="6" max="6" width="11.1640625" bestFit="1" customWidth="1"/>
    <col min="7" max="7" width="10.1640625" bestFit="1" customWidth="1"/>
    <col min="9" max="9" width="14.5" bestFit="1" customWidth="1"/>
    <col min="10" max="10" width="2.1640625" bestFit="1" customWidth="1"/>
    <col min="12" max="12" width="14" bestFit="1" customWidth="1"/>
    <col min="13" max="13" width="2.1640625" bestFit="1" customWidth="1"/>
  </cols>
  <sheetData>
    <row r="1" spans="1:39">
      <c r="A1" t="s">
        <v>264</v>
      </c>
    </row>
    <row r="2" spans="1:39">
      <c r="A2" t="s">
        <v>273</v>
      </c>
      <c r="R2" s="1" t="s">
        <v>280</v>
      </c>
    </row>
    <row r="3" spans="1:39">
      <c r="A3" t="s">
        <v>268</v>
      </c>
    </row>
    <row r="4" spans="1:39" ht="33">
      <c r="V4" s="36" t="s">
        <v>279</v>
      </c>
      <c r="AD4" s="36" t="s">
        <v>281</v>
      </c>
      <c r="AM4" s="36" t="s">
        <v>282</v>
      </c>
    </row>
    <row r="5" spans="1:39" s="3" customFormat="1">
      <c r="A5" s="3" t="s">
        <v>266</v>
      </c>
      <c r="B5" s="3" t="s">
        <v>265</v>
      </c>
      <c r="C5" s="3" t="s">
        <v>267</v>
      </c>
      <c r="D5" s="3" t="s">
        <v>277</v>
      </c>
      <c r="F5" s="3" t="s">
        <v>271</v>
      </c>
      <c r="G5" s="3" t="s">
        <v>272</v>
      </c>
      <c r="I5" s="45" t="s">
        <v>269</v>
      </c>
      <c r="J5" s="45"/>
      <c r="K5" s="45"/>
      <c r="L5" s="45" t="s">
        <v>274</v>
      </c>
      <c r="M5" s="45"/>
      <c r="N5" s="45"/>
      <c r="P5" s="3" t="s">
        <v>278</v>
      </c>
    </row>
    <row r="6" spans="1:39">
      <c r="A6" t="s">
        <v>270</v>
      </c>
      <c r="B6">
        <v>10</v>
      </c>
      <c r="C6" t="s">
        <v>275</v>
      </c>
      <c r="D6" t="s">
        <v>275</v>
      </c>
      <c r="F6">
        <v>3</v>
      </c>
      <c r="G6">
        <v>6</v>
      </c>
      <c r="I6">
        <v>0.1249</v>
      </c>
      <c r="J6" s="35" t="s">
        <v>123</v>
      </c>
      <c r="K6">
        <v>5.3199999999999997E-2</v>
      </c>
      <c r="L6">
        <v>-0.1573</v>
      </c>
      <c r="M6" s="35" t="s">
        <v>123</v>
      </c>
      <c r="N6">
        <v>3.4000000000000002E-2</v>
      </c>
    </row>
    <row r="7" spans="1:39">
      <c r="A7" t="s">
        <v>270</v>
      </c>
      <c r="B7">
        <v>10</v>
      </c>
      <c r="C7" t="s">
        <v>276</v>
      </c>
      <c r="D7" t="s">
        <v>275</v>
      </c>
      <c r="F7">
        <v>3</v>
      </c>
      <c r="G7">
        <v>6</v>
      </c>
      <c r="I7">
        <v>9.98E-2</v>
      </c>
      <c r="J7" s="35" t="s">
        <v>123</v>
      </c>
      <c r="K7">
        <v>5.45E-2</v>
      </c>
      <c r="L7">
        <v>-0.1361</v>
      </c>
      <c r="M7" s="35" t="s">
        <v>123</v>
      </c>
      <c r="N7">
        <v>1.9800000000000002E-2</v>
      </c>
    </row>
    <row r="8" spans="1:39">
      <c r="A8" t="s">
        <v>270</v>
      </c>
      <c r="B8">
        <v>10</v>
      </c>
      <c r="C8" t="s">
        <v>276</v>
      </c>
      <c r="D8" t="s">
        <v>275</v>
      </c>
      <c r="F8">
        <v>3</v>
      </c>
      <c r="G8">
        <v>8</v>
      </c>
      <c r="I8">
        <v>0.1168</v>
      </c>
      <c r="J8" s="35" t="s">
        <v>123</v>
      </c>
      <c r="K8">
        <v>6.3399999999999998E-2</v>
      </c>
      <c r="L8">
        <v>-0.1242</v>
      </c>
      <c r="M8" s="35" t="s">
        <v>123</v>
      </c>
      <c r="N8">
        <v>1.14E-2</v>
      </c>
    </row>
    <row r="9" spans="1:39">
      <c r="A9" t="s">
        <v>270</v>
      </c>
      <c r="B9">
        <v>10</v>
      </c>
      <c r="C9" t="s">
        <v>276</v>
      </c>
      <c r="D9" t="s">
        <v>275</v>
      </c>
      <c r="F9">
        <v>3</v>
      </c>
      <c r="G9">
        <v>16</v>
      </c>
      <c r="I9">
        <v>0.13389999999999999</v>
      </c>
      <c r="J9" s="35" t="s">
        <v>123</v>
      </c>
      <c r="K9">
        <v>6.2199999999999998E-2</v>
      </c>
      <c r="L9">
        <v>-0.107</v>
      </c>
      <c r="M9" s="35" t="s">
        <v>123</v>
      </c>
      <c r="N9">
        <v>1.9599999999999999E-2</v>
      </c>
    </row>
    <row r="10" spans="1:39">
      <c r="A10" t="s">
        <v>270</v>
      </c>
      <c r="B10">
        <v>50</v>
      </c>
      <c r="C10" t="s">
        <v>275</v>
      </c>
      <c r="D10" t="s">
        <v>276</v>
      </c>
      <c r="F10">
        <v>3</v>
      </c>
      <c r="G10">
        <v>6</v>
      </c>
      <c r="I10">
        <v>0.17760000000000001</v>
      </c>
      <c r="J10" s="35" t="s">
        <v>123</v>
      </c>
      <c r="K10">
        <v>6.0199999999999997E-2</v>
      </c>
      <c r="L10">
        <v>-0.13100000000000001</v>
      </c>
      <c r="M10" s="35" t="s">
        <v>123</v>
      </c>
      <c r="N10">
        <v>2.7199999999999998E-2</v>
      </c>
    </row>
    <row r="11" spans="1:39">
      <c r="A11" t="s">
        <v>270</v>
      </c>
      <c r="B11">
        <v>50</v>
      </c>
      <c r="C11" t="s">
        <v>276</v>
      </c>
      <c r="D11" t="s">
        <v>276</v>
      </c>
      <c r="F11">
        <v>3</v>
      </c>
      <c r="G11">
        <v>6</v>
      </c>
      <c r="I11">
        <v>0.14430000000000001</v>
      </c>
      <c r="J11" s="35" t="s">
        <v>123</v>
      </c>
      <c r="K11">
        <v>6.1899999999999997E-2</v>
      </c>
      <c r="L11">
        <v>-0.1651</v>
      </c>
      <c r="M11" s="35" t="s">
        <v>123</v>
      </c>
      <c r="N11">
        <v>1.52E-2</v>
      </c>
    </row>
    <row r="12" spans="1:39">
      <c r="A12" t="s">
        <v>270</v>
      </c>
      <c r="B12">
        <v>100</v>
      </c>
      <c r="C12" t="s">
        <v>275</v>
      </c>
      <c r="D12" t="s">
        <v>276</v>
      </c>
      <c r="F12">
        <v>3</v>
      </c>
      <c r="G12">
        <v>6</v>
      </c>
      <c r="I12">
        <v>0.21740000000000001</v>
      </c>
      <c r="J12" s="35" t="s">
        <v>123</v>
      </c>
      <c r="K12">
        <v>6.0900000000000003E-2</v>
      </c>
      <c r="L12">
        <v>-0.1951</v>
      </c>
      <c r="M12" s="35" t="s">
        <v>123</v>
      </c>
      <c r="N12">
        <v>1.52E-2</v>
      </c>
    </row>
    <row r="13" spans="1:39">
      <c r="A13" t="s">
        <v>270</v>
      </c>
      <c r="B13">
        <v>100</v>
      </c>
      <c r="C13" t="s">
        <v>276</v>
      </c>
      <c r="D13" t="s">
        <v>276</v>
      </c>
      <c r="F13">
        <v>3</v>
      </c>
      <c r="G13">
        <v>6</v>
      </c>
      <c r="I13">
        <v>0.22739999999999999</v>
      </c>
      <c r="J13" s="35" t="s">
        <v>123</v>
      </c>
      <c r="K13">
        <v>5.4899999999999997E-2</v>
      </c>
      <c r="L13">
        <v>-0.15959999999999999</v>
      </c>
      <c r="M13" s="35" t="s">
        <v>123</v>
      </c>
      <c r="N13">
        <v>1.6899999999999998E-2</v>
      </c>
    </row>
    <row r="14" spans="1:39">
      <c r="A14" t="s">
        <v>270</v>
      </c>
      <c r="B14">
        <v>100</v>
      </c>
      <c r="C14" t="s">
        <v>276</v>
      </c>
      <c r="D14" t="s">
        <v>275</v>
      </c>
      <c r="F14">
        <v>3</v>
      </c>
      <c r="G14">
        <v>6</v>
      </c>
      <c r="I14">
        <v>0.12939999999999999</v>
      </c>
      <c r="J14" s="35" t="s">
        <v>123</v>
      </c>
      <c r="K14">
        <v>5.2699999999999997E-2</v>
      </c>
      <c r="L14">
        <v>-0.24149999999999999</v>
      </c>
      <c r="M14" s="35" t="s">
        <v>123</v>
      </c>
      <c r="N14">
        <v>1.4999999999999999E-2</v>
      </c>
    </row>
    <row r="15" spans="1:39" s="33" customFormat="1">
      <c r="A15" s="33" t="s">
        <v>279</v>
      </c>
      <c r="B15" s="33">
        <v>10</v>
      </c>
      <c r="C15" s="33" t="s">
        <v>275</v>
      </c>
      <c r="D15" s="33" t="s">
        <v>275</v>
      </c>
      <c r="F15" s="33">
        <v>3</v>
      </c>
      <c r="G15" s="33">
        <v>6</v>
      </c>
      <c r="I15" s="33">
        <v>5.7000000000000002E-2</v>
      </c>
      <c r="J15" s="37" t="s">
        <v>123</v>
      </c>
      <c r="K15" s="33">
        <v>4.6899999999999997E-2</v>
      </c>
      <c r="L15" s="33">
        <v>-9.8799999999999999E-2</v>
      </c>
      <c r="M15" s="37" t="s">
        <v>123</v>
      </c>
      <c r="N15" s="33">
        <v>2.3900000000000001E-2</v>
      </c>
    </row>
    <row r="16" spans="1:39" s="33" customFormat="1">
      <c r="A16" s="33" t="s">
        <v>279</v>
      </c>
      <c r="B16" s="33">
        <v>10</v>
      </c>
      <c r="C16" s="33" t="s">
        <v>276</v>
      </c>
      <c r="D16" s="33" t="s">
        <v>275</v>
      </c>
      <c r="F16" s="33">
        <v>3</v>
      </c>
      <c r="G16" s="33">
        <v>6</v>
      </c>
      <c r="I16" s="33">
        <v>7.4800000000000005E-2</v>
      </c>
      <c r="J16" s="37" t="s">
        <v>123</v>
      </c>
      <c r="K16" s="33">
        <v>4.7600000000000003E-2</v>
      </c>
      <c r="L16" s="33">
        <v>-8.77E-2</v>
      </c>
      <c r="M16" s="37" t="s">
        <v>123</v>
      </c>
      <c r="N16" s="33">
        <v>1.8599999999999998E-2</v>
      </c>
    </row>
    <row r="17" spans="1:14">
      <c r="A17" t="s">
        <v>279</v>
      </c>
      <c r="B17">
        <v>50</v>
      </c>
      <c r="C17" t="s">
        <v>275</v>
      </c>
      <c r="D17" t="s">
        <v>276</v>
      </c>
      <c r="F17">
        <v>3</v>
      </c>
      <c r="G17">
        <v>6</v>
      </c>
      <c r="I17">
        <v>0.1638</v>
      </c>
      <c r="J17" s="35" t="s">
        <v>123</v>
      </c>
      <c r="K17">
        <v>6.1899999999999997E-2</v>
      </c>
      <c r="L17">
        <v>-0.16170000000000001</v>
      </c>
      <c r="M17" s="35" t="s">
        <v>123</v>
      </c>
      <c r="N17">
        <v>2.98E-2</v>
      </c>
    </row>
    <row r="18" spans="1:14">
      <c r="A18" t="s">
        <v>279</v>
      </c>
      <c r="B18">
        <v>50</v>
      </c>
      <c r="C18" t="s">
        <v>275</v>
      </c>
      <c r="D18" t="s">
        <v>275</v>
      </c>
      <c r="F18">
        <v>3</v>
      </c>
      <c r="G18">
        <v>6</v>
      </c>
      <c r="I18">
        <v>0.105</v>
      </c>
      <c r="J18" s="35" t="s">
        <v>123</v>
      </c>
      <c r="K18">
        <v>6.4899999999999999E-2</v>
      </c>
      <c r="L18">
        <v>-0.22239999999999999</v>
      </c>
      <c r="M18" s="35" t="s">
        <v>123</v>
      </c>
      <c r="N18">
        <v>3.3700000000000001E-2</v>
      </c>
    </row>
    <row r="19" spans="1:14">
      <c r="A19" t="s">
        <v>279</v>
      </c>
      <c r="B19">
        <v>50</v>
      </c>
      <c r="C19" t="s">
        <v>276</v>
      </c>
      <c r="D19" t="s">
        <v>276</v>
      </c>
      <c r="F19">
        <v>3</v>
      </c>
      <c r="G19">
        <v>6</v>
      </c>
      <c r="I19">
        <v>0.2364</v>
      </c>
      <c r="J19" s="35" t="s">
        <v>123</v>
      </c>
      <c r="K19">
        <v>6.6299999999999998E-2</v>
      </c>
      <c r="L19">
        <v>-0.1366</v>
      </c>
      <c r="M19" s="35" t="s">
        <v>123</v>
      </c>
      <c r="N19">
        <v>2.64E-2</v>
      </c>
    </row>
    <row r="20" spans="1:14">
      <c r="A20" t="s">
        <v>279</v>
      </c>
      <c r="B20">
        <v>50</v>
      </c>
      <c r="C20" t="s">
        <v>276</v>
      </c>
      <c r="D20" t="s">
        <v>275</v>
      </c>
      <c r="F20">
        <v>3</v>
      </c>
      <c r="G20">
        <v>6</v>
      </c>
      <c r="I20">
        <v>0.1115</v>
      </c>
      <c r="J20" s="35" t="s">
        <v>123</v>
      </c>
      <c r="K20">
        <v>5.8599999999999999E-2</v>
      </c>
      <c r="L20">
        <v>-0.1734</v>
      </c>
      <c r="M20" s="35" t="s">
        <v>123</v>
      </c>
      <c r="N20">
        <v>2.0199999999999999E-2</v>
      </c>
    </row>
    <row r="21" spans="1:14">
      <c r="A21" t="s">
        <v>279</v>
      </c>
      <c r="B21">
        <v>100</v>
      </c>
      <c r="C21" t="s">
        <v>276</v>
      </c>
      <c r="D21" t="s">
        <v>276</v>
      </c>
      <c r="F21">
        <v>3</v>
      </c>
      <c r="G21">
        <v>6</v>
      </c>
      <c r="I21">
        <v>0.14749999999999999</v>
      </c>
      <c r="J21" s="35" t="s">
        <v>123</v>
      </c>
      <c r="K21">
        <v>6.7599999999999993E-2</v>
      </c>
      <c r="L21">
        <v>-0.17430000000000001</v>
      </c>
      <c r="M21" s="35" t="s">
        <v>123</v>
      </c>
      <c r="N21">
        <v>1.9E-2</v>
      </c>
    </row>
    <row r="22" spans="1:14">
      <c r="A22" t="s">
        <v>279</v>
      </c>
      <c r="B22">
        <v>100</v>
      </c>
      <c r="C22" t="s">
        <v>275</v>
      </c>
      <c r="D22" t="s">
        <v>276</v>
      </c>
      <c r="F22">
        <v>3</v>
      </c>
      <c r="G22">
        <v>6</v>
      </c>
      <c r="I22">
        <v>8.3799999999999999E-2</v>
      </c>
      <c r="J22" s="35" t="s">
        <v>123</v>
      </c>
      <c r="K22">
        <v>7.4899999999999994E-2</v>
      </c>
      <c r="L22">
        <v>-0.12039999999999999</v>
      </c>
      <c r="M22" s="35" t="s">
        <v>123</v>
      </c>
      <c r="N22">
        <v>1.1000000000000001E-3</v>
      </c>
    </row>
    <row r="23" spans="1:14">
      <c r="A23" t="s">
        <v>279</v>
      </c>
      <c r="B23">
        <v>100</v>
      </c>
      <c r="C23" t="s">
        <v>276</v>
      </c>
      <c r="D23" t="s">
        <v>275</v>
      </c>
      <c r="F23">
        <v>3</v>
      </c>
      <c r="G23">
        <v>6</v>
      </c>
      <c r="I23">
        <v>6.5500000000000003E-2</v>
      </c>
      <c r="J23" s="35" t="s">
        <v>123</v>
      </c>
      <c r="K23">
        <v>0.1099</v>
      </c>
      <c r="L23">
        <v>-0.17150000000000001</v>
      </c>
      <c r="M23" s="35" t="s">
        <v>123</v>
      </c>
      <c r="N23">
        <v>1.6000000000000001E-3</v>
      </c>
    </row>
    <row r="24" spans="1:14">
      <c r="A24" t="s">
        <v>279</v>
      </c>
      <c r="B24">
        <v>200</v>
      </c>
      <c r="C24" t="s">
        <v>276</v>
      </c>
      <c r="D24" t="s">
        <v>276</v>
      </c>
      <c r="F24">
        <v>3</v>
      </c>
      <c r="G24">
        <v>6</v>
      </c>
      <c r="I24">
        <v>0.14979999999999999</v>
      </c>
      <c r="J24" s="35" t="s">
        <v>123</v>
      </c>
      <c r="K24">
        <v>0.13819999999999999</v>
      </c>
      <c r="L24">
        <v>-0.1605</v>
      </c>
      <c r="M24" s="35" t="s">
        <v>123</v>
      </c>
      <c r="N24">
        <v>6.4999999999999997E-3</v>
      </c>
    </row>
    <row r="25" spans="1:14" s="38" customFormat="1">
      <c r="A25" s="38" t="s">
        <v>281</v>
      </c>
      <c r="B25" s="38">
        <v>10</v>
      </c>
      <c r="C25" s="38" t="s">
        <v>276</v>
      </c>
      <c r="D25" s="38" t="s">
        <v>275</v>
      </c>
      <c r="F25" s="38">
        <v>3</v>
      </c>
      <c r="G25" s="38">
        <v>6</v>
      </c>
      <c r="I25" s="38">
        <v>7.7100000000000002E-2</v>
      </c>
      <c r="J25" s="39" t="s">
        <v>123</v>
      </c>
      <c r="K25" s="38">
        <v>4.9700000000000001E-2</v>
      </c>
      <c r="L25" s="38">
        <v>-3.0800000000000001E-2</v>
      </c>
      <c r="M25" s="39" t="s">
        <v>123</v>
      </c>
      <c r="N25" s="38">
        <v>2.8000000000000001E-2</v>
      </c>
    </row>
    <row r="26" spans="1:14">
      <c r="A26" t="s">
        <v>281</v>
      </c>
      <c r="B26">
        <v>10</v>
      </c>
      <c r="C26" t="s">
        <v>275</v>
      </c>
      <c r="D26" t="s">
        <v>275</v>
      </c>
      <c r="F26">
        <v>3</v>
      </c>
      <c r="G26">
        <v>6</v>
      </c>
      <c r="I26">
        <v>0.1036</v>
      </c>
      <c r="J26" s="35" t="s">
        <v>123</v>
      </c>
      <c r="K26">
        <v>4.9299999999999997E-2</v>
      </c>
      <c r="L26">
        <v>-4.99E-2</v>
      </c>
      <c r="M26" s="35" t="s">
        <v>123</v>
      </c>
      <c r="N26">
        <v>1.52E-2</v>
      </c>
    </row>
    <row r="27" spans="1:14">
      <c r="A27" t="s">
        <v>281</v>
      </c>
      <c r="B27">
        <v>50</v>
      </c>
      <c r="C27" t="s">
        <v>276</v>
      </c>
      <c r="D27" t="s">
        <v>275</v>
      </c>
      <c r="F27">
        <v>3</v>
      </c>
      <c r="G27">
        <v>6</v>
      </c>
      <c r="I27">
        <v>0.10440000000000001</v>
      </c>
      <c r="J27" s="35" t="s">
        <v>123</v>
      </c>
      <c r="K27">
        <v>4.7100000000000003E-2</v>
      </c>
      <c r="L27">
        <v>-8.7099999999999997E-2</v>
      </c>
      <c r="M27" s="35" t="s">
        <v>123</v>
      </c>
      <c r="N27">
        <v>2.0999999999999999E-3</v>
      </c>
    </row>
    <row r="28" spans="1:14">
      <c r="A28" t="s">
        <v>281</v>
      </c>
      <c r="B28">
        <v>50</v>
      </c>
      <c r="C28" t="s">
        <v>276</v>
      </c>
      <c r="D28" t="s">
        <v>276</v>
      </c>
      <c r="F28">
        <v>3</v>
      </c>
      <c r="G28">
        <v>6</v>
      </c>
      <c r="I28">
        <v>0.22420000000000001</v>
      </c>
      <c r="J28" s="35" t="s">
        <v>123</v>
      </c>
      <c r="K28">
        <v>6.83E-2</v>
      </c>
      <c r="L28">
        <v>-5.3100000000000001E-2</v>
      </c>
      <c r="M28" s="35" t="s">
        <v>123</v>
      </c>
      <c r="N28">
        <v>9.1999999999999998E-3</v>
      </c>
    </row>
    <row r="29" spans="1:14">
      <c r="A29" t="s">
        <v>281</v>
      </c>
      <c r="B29">
        <v>100</v>
      </c>
      <c r="C29" t="s">
        <v>276</v>
      </c>
      <c r="D29" t="s">
        <v>276</v>
      </c>
      <c r="F29">
        <v>3</v>
      </c>
      <c r="G29">
        <v>6</v>
      </c>
      <c r="I29" s="11">
        <v>0.29699999999999999</v>
      </c>
      <c r="J29" s="40" t="s">
        <v>123</v>
      </c>
      <c r="K29" s="11">
        <v>8.1299999999999997E-2</v>
      </c>
      <c r="L29" s="33">
        <v>5.0000000000000001E-4</v>
      </c>
      <c r="M29" s="37" t="s">
        <v>123</v>
      </c>
      <c r="N29" s="33">
        <v>8.0000000000000002E-3</v>
      </c>
    </row>
    <row r="30" spans="1:14">
      <c r="A30" t="s">
        <v>282</v>
      </c>
      <c r="B30">
        <v>10</v>
      </c>
      <c r="C30" t="s">
        <v>276</v>
      </c>
      <c r="D30" t="s">
        <v>275</v>
      </c>
      <c r="F30">
        <v>3</v>
      </c>
      <c r="G30">
        <v>6</v>
      </c>
      <c r="I30">
        <v>0.13730000000000001</v>
      </c>
      <c r="J30" s="35" t="s">
        <v>123</v>
      </c>
      <c r="K30">
        <v>6.1899999999999997E-2</v>
      </c>
      <c r="L30">
        <v>-1.5699999999999999E-2</v>
      </c>
      <c r="M30" s="35" t="s">
        <v>123</v>
      </c>
      <c r="N30">
        <v>1.24E-2</v>
      </c>
    </row>
  </sheetData>
  <mergeCells count="2">
    <mergeCell ref="I5:K5"/>
    <mergeCell ref="L5:N5"/>
  </mergeCells>
  <phoneticPr fontId="10" type="noConversion"/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showRuler="0" workbookViewId="0">
      <selection activeCell="K7" sqref="K7"/>
    </sheetView>
  </sheetViews>
  <sheetFormatPr baseColWidth="10" defaultRowHeight="15" x14ac:dyDescent="0"/>
  <sheetData>
    <row r="1" spans="1:7">
      <c r="A1" s="3" t="s">
        <v>283</v>
      </c>
    </row>
    <row r="3" spans="1:7">
      <c r="A3" s="8">
        <v>42325</v>
      </c>
      <c r="C3" s="17" t="s">
        <v>4</v>
      </c>
      <c r="G3" s="41" t="s">
        <v>286</v>
      </c>
    </row>
    <row r="5" spans="1:7">
      <c r="A5" s="1" t="s">
        <v>284</v>
      </c>
    </row>
    <row r="21" spans="14:14">
      <c r="N21" s="12"/>
    </row>
    <row r="22" spans="14:14">
      <c r="N22" s="14"/>
    </row>
    <row r="23" spans="14:14">
      <c r="N23" s="14"/>
    </row>
    <row r="41" spans="1:1">
      <c r="A41" s="1" t="s">
        <v>285</v>
      </c>
    </row>
    <row r="52" spans="10:10">
      <c r="J52" s="3" t="s">
        <v>287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noise-conditioning</vt:lpstr>
      <vt:lpstr>Summary-apodization</vt:lpstr>
      <vt:lpstr>Summary-optSVproc</vt:lpstr>
      <vt:lpstr>opt-params_proc</vt:lpstr>
      <vt:lpstr>ID-optimal-SV-params</vt:lpstr>
      <vt:lpstr>apodization-effects</vt:lpstr>
      <vt:lpstr>invivo-preliminary</vt:lpstr>
      <vt:lpstr>invivo - testing-494</vt:lpstr>
      <vt:lpstr>zfill-check</vt:lpstr>
      <vt:lpstr>noise-addition_vs_apodization</vt:lpstr>
    </vt:vector>
  </TitlesOfParts>
  <Company>UCSF Radiology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Dave Korenchan</dc:creator>
  <cp:lastModifiedBy>Dave Korenchan</cp:lastModifiedBy>
  <cp:lastPrinted>2020-05-12T00:21:10Z</cp:lastPrinted>
  <dcterms:created xsi:type="dcterms:W3CDTF">2018-07-06T06:38:05Z</dcterms:created>
  <dcterms:modified xsi:type="dcterms:W3CDTF">2020-05-25T04:17:50Z</dcterms:modified>
</cp:coreProperties>
</file>